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Xã Đăk Tờ Kan 2025\HDND xa Dak To Kan\Ky Hop chuyen de lan thu 6 (24-11)\Nghi quyet Ky hop 6 (24-11)\HO SO KY HOP THU 6\5 NTM (ĐT)\"/>
    </mc:Choice>
  </mc:AlternateContent>
  <bookViews>
    <workbookView showHorizontalScroll="0" showVerticalScroll="0" showSheetTabs="0" xWindow="0" yWindow="0" windowWidth="28800" windowHeight="12210"/>
  </bookViews>
  <sheets>
    <sheet name="NTM" sheetId="20" r:id="rId1"/>
    <sheet name="PL3- xi măng" sheetId="9" state="hidden" r:id="rId2"/>
    <sheet name="PL4 KTTT HTX" sheetId="12" state="hidden" r:id="rId3"/>
    <sheet name="PL5- Nước sạch" sheetId="10" state="hidden" r:id="rId4"/>
    <sheet name="Pl 6-Lâm nghiệp" sheetId="16" state="hidden" r:id="rId5"/>
    <sheet name="PL7- y tế" sheetId="15" state="hidden" r:id="rId6"/>
    <sheet name="PL8-Nguồn tăng thu 2022" sheetId="13" state="hidden" r:id="rId7"/>
  </sheets>
  <definedNames>
    <definedName name="_xlnm.Print_Area" localSheetId="0">NTM!$A$1:$AA$20</definedName>
    <definedName name="_xlnm.Print_Titles" localSheetId="0">NTM!$6:$11</definedName>
    <definedName name="_xlnm.Print_Titles" localSheetId="4">'Pl 6-Lâm nghiệp'!$7:$12</definedName>
    <definedName name="_xlnm.Print_Titles" localSheetId="2">'PL4 KTTT HTX'!$7:$10</definedName>
    <definedName name="_xlnm.Print_Titles" localSheetId="3">'PL5- Nước sạch'!$7:$12</definedName>
    <definedName name="_xlnm.Print_Titles" localSheetId="5">'PL7- y tế'!$6:$11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0" l="1"/>
  <c r="Q16" i="20"/>
  <c r="R16" i="20"/>
  <c r="T16" i="20"/>
  <c r="U16" i="20"/>
  <c r="V16" i="20"/>
  <c r="X16" i="20"/>
  <c r="Y16" i="20"/>
  <c r="Z16" i="20"/>
  <c r="D16" i="20"/>
  <c r="E16" i="20"/>
  <c r="F16" i="20"/>
  <c r="H16" i="20"/>
  <c r="I16" i="20"/>
  <c r="J16" i="20"/>
  <c r="L16" i="20"/>
  <c r="M16" i="20"/>
  <c r="G18" i="20"/>
  <c r="G19" i="20"/>
  <c r="G20" i="20"/>
  <c r="C18" i="20"/>
  <c r="C19" i="20"/>
  <c r="C20" i="20"/>
  <c r="W15" i="20"/>
  <c r="W17" i="20"/>
  <c r="W18" i="20"/>
  <c r="W20" i="20"/>
  <c r="W14" i="20"/>
  <c r="S17" i="20"/>
  <c r="S18" i="20"/>
  <c r="S19" i="20"/>
  <c r="S20" i="20"/>
  <c r="O17" i="20"/>
  <c r="O18" i="20"/>
  <c r="O19" i="20"/>
  <c r="O20" i="20"/>
  <c r="K17" i="20"/>
  <c r="K16" i="20" s="1"/>
  <c r="G17" i="20"/>
  <c r="C17" i="20"/>
  <c r="C16" i="20" s="1"/>
  <c r="D13" i="20"/>
  <c r="D12" i="20" s="1"/>
  <c r="E13" i="20"/>
  <c r="E12" i="20" s="1"/>
  <c r="F13" i="20"/>
  <c r="F12" i="20" s="1"/>
  <c r="H13" i="20"/>
  <c r="H12" i="20" s="1"/>
  <c r="I13" i="20"/>
  <c r="I12" i="20" s="1"/>
  <c r="J13" i="20"/>
  <c r="J12" i="20" s="1"/>
  <c r="K13" i="20"/>
  <c r="L13" i="20"/>
  <c r="L12" i="20" s="1"/>
  <c r="M13" i="20"/>
  <c r="M12" i="20" s="1"/>
  <c r="N13" i="20"/>
  <c r="P13" i="20"/>
  <c r="P12" i="20" s="1"/>
  <c r="Q13" i="20"/>
  <c r="Q12" i="20" s="1"/>
  <c r="R13" i="20"/>
  <c r="R12" i="20" s="1"/>
  <c r="T13" i="20"/>
  <c r="T12" i="20" s="1"/>
  <c r="U13" i="20"/>
  <c r="U12" i="20" s="1"/>
  <c r="V13" i="20"/>
  <c r="V12" i="20" s="1"/>
  <c r="X13" i="20"/>
  <c r="Y13" i="20"/>
  <c r="Y12" i="20" s="1"/>
  <c r="Z13" i="20"/>
  <c r="Z12" i="20" s="1"/>
  <c r="X12" i="20" l="1"/>
  <c r="G16" i="20"/>
  <c r="S16" i="20"/>
  <c r="W13" i="20"/>
  <c r="O16" i="20"/>
  <c r="W16" i="20"/>
  <c r="W12" i="20" s="1"/>
  <c r="K12" i="20"/>
  <c r="A4" i="9" l="1"/>
  <c r="J13" i="15" l="1"/>
  <c r="K13" i="15"/>
  <c r="M13" i="15"/>
  <c r="N13" i="15"/>
  <c r="P13" i="15"/>
  <c r="Q13" i="15"/>
  <c r="O22" i="10"/>
  <c r="D27" i="10"/>
  <c r="D22" i="10" s="1"/>
  <c r="D15" i="10"/>
  <c r="K27" i="10"/>
  <c r="K22" i="10" s="1"/>
  <c r="O14" i="20" l="1"/>
  <c r="S15" i="20" l="1"/>
  <c r="O15" i="20"/>
  <c r="O13" i="20" s="1"/>
  <c r="O12" i="20" s="1"/>
  <c r="G15" i="20"/>
  <c r="C15" i="20"/>
  <c r="S14" i="20"/>
  <c r="G14" i="20"/>
  <c r="C14" i="20"/>
  <c r="C13" i="20" s="1"/>
  <c r="C12" i="20" s="1"/>
  <c r="G13" i="20" l="1"/>
  <c r="G12" i="20" s="1"/>
  <c r="S13" i="20"/>
  <c r="S12" i="20" s="1"/>
  <c r="A4" i="13"/>
  <c r="A4" i="15"/>
  <c r="A4" i="16"/>
  <c r="A4" i="10"/>
  <c r="A4" i="12"/>
  <c r="Y14" i="15" l="1"/>
  <c r="V14" i="15"/>
  <c r="S14" i="15"/>
  <c r="O14" i="15"/>
  <c r="O13" i="15" s="1"/>
  <c r="L14" i="15"/>
  <c r="L13" i="15" s="1"/>
  <c r="I14" i="15"/>
  <c r="I13" i="15" s="1"/>
  <c r="S13" i="15"/>
  <c r="N24" i="10" l="1"/>
  <c r="N25" i="10"/>
  <c r="N26" i="10"/>
  <c r="N23" i="10"/>
  <c r="N22" i="10" s="1"/>
  <c r="O14" i="10"/>
  <c r="O13" i="10" s="1"/>
  <c r="P14" i="10"/>
  <c r="P13" i="10" s="1"/>
  <c r="N15" i="10"/>
  <c r="N14" i="10" s="1"/>
  <c r="H14" i="10"/>
  <c r="I14" i="10"/>
  <c r="I13" i="10" s="1"/>
  <c r="G16" i="10"/>
  <c r="G17" i="10"/>
  <c r="G18" i="10"/>
  <c r="G19" i="10"/>
  <c r="G20" i="10"/>
  <c r="G21" i="10"/>
  <c r="G23" i="10"/>
  <c r="G24" i="10"/>
  <c r="G25" i="10"/>
  <c r="G26" i="10"/>
  <c r="G15" i="10"/>
  <c r="G22" i="10" l="1"/>
  <c r="G14" i="10"/>
  <c r="F51" i="13" l="1"/>
  <c r="F48" i="13"/>
  <c r="F46" i="13"/>
  <c r="F41" i="13"/>
  <c r="F25" i="13"/>
  <c r="F14" i="13"/>
  <c r="F13" i="13" s="1"/>
  <c r="D51" i="13"/>
  <c r="D48" i="13"/>
  <c r="D46" i="13"/>
  <c r="D41" i="13"/>
  <c r="D25" i="13"/>
  <c r="D14" i="13"/>
  <c r="D13" i="13" s="1"/>
  <c r="D43" i="13" l="1"/>
  <c r="F43" i="13"/>
  <c r="F12" i="13" s="1"/>
  <c r="D12" i="13"/>
  <c r="I10" i="9" l="1"/>
  <c r="J10" i="9"/>
  <c r="K10" i="9"/>
  <c r="J13" i="10"/>
  <c r="J12" i="15"/>
  <c r="K12" i="15"/>
  <c r="M12" i="15"/>
  <c r="N12" i="15"/>
  <c r="P12" i="15"/>
  <c r="Q12" i="15"/>
  <c r="T12" i="15"/>
  <c r="U12" i="15"/>
  <c r="I12" i="15"/>
  <c r="S12" i="15"/>
  <c r="Y13" i="15"/>
  <c r="Y12" i="15" s="1"/>
  <c r="V13" i="15"/>
  <c r="V12" i="15" s="1"/>
  <c r="AA12" i="15"/>
  <c r="Z12" i="15"/>
  <c r="X12" i="15"/>
  <c r="W12" i="15"/>
  <c r="H18" i="16"/>
  <c r="G18" i="16"/>
  <c r="H14" i="16"/>
  <c r="G14" i="16"/>
  <c r="E14" i="16"/>
  <c r="E18" i="16"/>
  <c r="D18" i="16"/>
  <c r="D14" i="16"/>
  <c r="M17" i="10"/>
  <c r="L21" i="10"/>
  <c r="M21" i="10" s="1"/>
  <c r="M19" i="10"/>
  <c r="M18" i="10"/>
  <c r="M16" i="10"/>
  <c r="L15" i="10"/>
  <c r="K14" i="10"/>
  <c r="L25" i="10"/>
  <c r="M25" i="10" s="1"/>
  <c r="L24" i="10"/>
  <c r="M24" i="10" s="1"/>
  <c r="M23" i="10"/>
  <c r="M22" i="10" s="1"/>
  <c r="L23" i="10"/>
  <c r="L22" i="10" s="1"/>
  <c r="G11" i="12"/>
  <c r="H11" i="12"/>
  <c r="O12" i="15"/>
  <c r="L12" i="15"/>
  <c r="H13" i="15"/>
  <c r="H12" i="15" s="1"/>
  <c r="G13" i="15"/>
  <c r="G12" i="15" s="1"/>
  <c r="F13" i="15"/>
  <c r="F12" i="15" s="1"/>
  <c r="E13" i="15"/>
  <c r="E12" i="15" s="1"/>
  <c r="D13" i="15"/>
  <c r="D12" i="15" s="1"/>
  <c r="C13" i="15"/>
  <c r="L14" i="10" l="1"/>
  <c r="N13" i="10"/>
  <c r="L13" i="10"/>
  <c r="K13" i="10"/>
  <c r="E13" i="16"/>
  <c r="D13" i="16"/>
  <c r="G13" i="16"/>
  <c r="H13" i="16"/>
  <c r="M15" i="10"/>
  <c r="M14" i="10" s="1"/>
  <c r="C12" i="15"/>
  <c r="M13" i="10" l="1"/>
  <c r="E11" i="12" l="1"/>
  <c r="D11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H22" i="10" l="1"/>
  <c r="H13" i="10" s="1"/>
  <c r="E10" i="9"/>
  <c r="F10" i="9"/>
  <c r="G10" i="9"/>
  <c r="D10" i="9"/>
  <c r="G13" i="10" l="1"/>
  <c r="E24" i="10"/>
  <c r="F24" i="10" s="1"/>
  <c r="E25" i="10"/>
  <c r="F25" i="10" s="1"/>
  <c r="E23" i="10"/>
  <c r="F23" i="10"/>
  <c r="F19" i="10"/>
  <c r="F17" i="10"/>
  <c r="D14" i="10"/>
  <c r="D13" i="10" s="1"/>
  <c r="F18" i="10"/>
  <c r="E21" i="10"/>
  <c r="F21" i="10" s="1"/>
  <c r="F16" i="10"/>
  <c r="E22" i="10" l="1"/>
  <c r="E14" i="10"/>
  <c r="E13" i="10" s="1"/>
  <c r="F14" i="10"/>
  <c r="F22" i="10"/>
  <c r="F13" i="10" l="1"/>
</calcChain>
</file>

<file path=xl/sharedStrings.xml><?xml version="1.0" encoding="utf-8"?>
<sst xmlns="http://schemas.openxmlformats.org/spreadsheetml/2006/main" count="377" uniqueCount="208">
  <si>
    <t>(Nguồn vốn: Ngân sách Trung ương và ngân sách địa phương)</t>
  </si>
  <si>
    <t xml:space="preserve">Đơn vị: Triệu đồng       </t>
  </si>
  <si>
    <t>TT</t>
  </si>
  <si>
    <t>Kế hoạch trung hạn giai đoạn 2021-2025</t>
  </si>
  <si>
    <t>Ghi chú</t>
  </si>
  <si>
    <t>Tổng số</t>
  </si>
  <si>
    <t>Trong đó:</t>
  </si>
  <si>
    <t>Trong đó</t>
  </si>
  <si>
    <t>Ngân sách TW</t>
  </si>
  <si>
    <t>Ngân sách tỉnh</t>
  </si>
  <si>
    <t>Xã Bình An</t>
  </si>
  <si>
    <t>Xã Trà Giang</t>
  </si>
  <si>
    <t>Xã Trà Thủy</t>
  </si>
  <si>
    <t>Xã Trà Sơn</t>
  </si>
  <si>
    <t>Xã Trà Hiệp</t>
  </si>
  <si>
    <t>Xã Trà Lâm</t>
  </si>
  <si>
    <t>Xã Trà Thanh</t>
  </si>
  <si>
    <t>Xã Trà Tân</t>
  </si>
  <si>
    <t>Xã Sơn Linh</t>
  </si>
  <si>
    <t>Xã Sơn Giang</t>
  </si>
  <si>
    <t>Xã Sơn Trung</t>
  </si>
  <si>
    <t>Xã Sơn Thủy</t>
  </si>
  <si>
    <t>Xã Sơn Hải</t>
  </si>
  <si>
    <t>Xã Sơn Thượng</t>
  </si>
  <si>
    <t>Xã Sơn Kỳ</t>
  </si>
  <si>
    <t>Xã Sơn Dung</t>
  </si>
  <si>
    <t>Xã Sơn Mùa</t>
  </si>
  <si>
    <t>Xã Ba Vì</t>
  </si>
  <si>
    <t>Xã Ba Ngạc</t>
  </si>
  <si>
    <t>Xã Ba Liên</t>
  </si>
  <si>
    <t>Xã Ba Điền</t>
  </si>
  <si>
    <t>Xã Ba Dinh</t>
  </si>
  <si>
    <t>Xã Ba Tô</t>
  </si>
  <si>
    <t>Xã Long Mai</t>
  </si>
  <si>
    <t>Xã Long Hiệp</t>
  </si>
  <si>
    <t>A</t>
  </si>
  <si>
    <t>B</t>
  </si>
  <si>
    <t>Ban Quản ly dự án đầu tư xây dựng các công trình Dân dụng và Công nghiệp tỉnh.</t>
  </si>
  <si>
    <t>TỔNG SỐ</t>
  </si>
  <si>
    <t>Chương trình phát triển mạng lưới y tế cơ sở vùng khó khăn</t>
  </si>
  <si>
    <t>Kế hoạch vốn năm 2025</t>
  </si>
  <si>
    <t>Kế hoạch vốn được phép kéo dài sang năm 2025</t>
  </si>
  <si>
    <t>TỔNG CỘNG</t>
  </si>
  <si>
    <t>Tên dự án</t>
  </si>
  <si>
    <t>Lũy kế đã bố trí KHV đến hết năm 2024</t>
  </si>
  <si>
    <t>Kế hoạch vốn NST năm 2025</t>
  </si>
  <si>
    <t>Tổng số:</t>
  </si>
  <si>
    <t>Trong đó: Vốn XSKT</t>
  </si>
  <si>
    <t>Đề án hỗ trợ xi măng để xây dựng đường giao thông nông thôn - miền núi trên địa bàn tỉnh Quảng Ngãi giai đoạn 2021-2025</t>
  </si>
  <si>
    <t>Sở Xây dựng</t>
  </si>
  <si>
    <t>Kế hoạch đầu tư công trung hạn giai đoạn 2021-2025</t>
  </si>
  <si>
    <t>Đơn vị: Triệu đồng</t>
  </si>
  <si>
    <t xml:space="preserve">Tổng số </t>
  </si>
  <si>
    <t>NS tỉnh</t>
  </si>
  <si>
    <t>NS huyện, xã và các nguồn vốn hợp pháp khác</t>
  </si>
  <si>
    <t>I</t>
  </si>
  <si>
    <t>Hỗ trợ có mục tiêu cho các huyện,  Thị xã</t>
  </si>
  <si>
    <t>HTCNSH xã Phổ Cường-Phổ Khánh, Thị xã Đức Phổ</t>
  </si>
  <si>
    <t xml:space="preserve"> HTCNSH Nước Gầm, thôn Tây, xã Trà Bùi, huyện Trà Bồng</t>
  </si>
  <si>
    <t>HTCNSH thôn Làng Lành, xã Sơn Hải</t>
  </si>
  <si>
    <t>Nâng cấp, sửa chữa HTCNSH Nước Con Lan, tổ 1, thôn Trà Cưa, xã Trà Hiệp, huyện Trà Bồng</t>
  </si>
  <si>
    <t>Nâng cấp, sửa chữa HTCNSH thôn Mang Đen, xã Ba Vì, huyện Ba Tơ</t>
  </si>
  <si>
    <t>HTCNSH Trung tâm cụm  xã Sơn Linh, huyện Sơn Hà</t>
  </si>
  <si>
    <t>Sửa chữa, nâng cấp HTCNSH xã Tịnh Trà, huyện Sơn Tịnh</t>
  </si>
  <si>
    <t>II</t>
  </si>
  <si>
    <t xml:space="preserve"> HTCNSH liên xã Tịnh Bắc - Tịnh Đông, huyện Sơn Tịnh</t>
  </si>
  <si>
    <t>Sở Nông nghiệp và Môi trường</t>
  </si>
  <si>
    <t>Nâng cấp, mở rộng HTCNSH xã Đức Thắng, huyện Mộ Đức</t>
  </si>
  <si>
    <t>HTCNSH thôn Trì Bình, xã Bình Nguyên, huyện Bình Sơn</t>
  </si>
  <si>
    <t xml:space="preserve">Sữa chữa, nâng cấp HTCNSH xã Đức Lợi, huyện Mộ Đức </t>
  </si>
  <si>
    <t>Mô hình trồng rừng phòng hộ và Mô hình trồng đai cây xanh phân định ranh giới giữa các loại rừng</t>
  </si>
  <si>
    <t>Dự án Bảo vệ và Phát triển rừng phòng hộ tỉnh Quảng Ngãi giai đoạn 2011-2020</t>
  </si>
  <si>
    <t>Dự án khởi công mới giai đoạn 2021-2025</t>
  </si>
  <si>
    <t>Hiện đại hoá, nâng cao năng lực giám sát diễn biến tài nguyên rừng và đất quy hoạch lâm nghiệp tỉnh Quảng Ngãi</t>
  </si>
  <si>
    <t>Bảo vệ và phát triển rừng phòng hộ trên lâm phần Ban quản lý rừng phòng hộ tỉnh Quảng Ngãi quản lý, giai đoạn 2021-2025</t>
  </si>
  <si>
    <t>Xây dựng xưởng sơ chế, chế biến sản phẩm dừa xiêm lùn da xanh Tịnh Khê</t>
  </si>
  <si>
    <t>Xây dựng Trạm bơm tại cánh đồng hóc Khê Thượng</t>
  </si>
  <si>
    <t>Xây dựng trạm bơm tại cánh đồng hóc (Khê Bình, Khê Định, Khê Trung)</t>
  </si>
  <si>
    <t>Bê tông mương tưới B8-17-1 tuyến Khê Thuận-Khê Hòa</t>
  </si>
  <si>
    <t>Xây dựng nhà kho</t>
  </si>
  <si>
    <t>Xây dựng xưởng sơ chế - chế biến và mua trang thiết bị</t>
  </si>
  <si>
    <t>Nâng cấp trạm bơm Đồng Vinh</t>
  </si>
  <si>
    <t>Nâng cấp kênh chính Đồng Thét</t>
  </si>
  <si>
    <t>Kho trưng bày và kho lạnh chứa sản phẩm</t>
  </si>
  <si>
    <t>Xây dựng hệ thống kênh tưới thuộc các vùng dồn điền đổi thửa xã Tịnh Thọ</t>
  </si>
  <si>
    <t>Xây dựng đường giao thông nội đồng thuộc các vùng dồn điền đổi thửa các tuyến Đồng Cà Nô, Đồng Tre xã Tịnh Thọ</t>
  </si>
  <si>
    <t>Đầu tư, xây dựng nhà xưởng chế biến dầu đậu phụng (dầu lạc)</t>
  </si>
  <si>
    <t>Xưởng sơ chế và trang thiết bị phục vụ sản xuất</t>
  </si>
  <si>
    <t>Nâng cấp sửa chữa Trạm bơm Gò Tàu</t>
  </si>
  <si>
    <t>Nâng cấp sửa chữa Trạm bơm Gò Cai</t>
  </si>
  <si>
    <t>Kho bảo quản và thiết bị phục vụ sơ chế</t>
  </si>
  <si>
    <t>Kế hoạch trồng cây phân tán của Đoàn TNCS Hồ Chí Minh Quảng Ngãi, giai đoạn 2018-2020</t>
  </si>
  <si>
    <t>ĐVT: Triệu đồng</t>
  </si>
  <si>
    <t>Sở Y tế</t>
  </si>
  <si>
    <t>Chủ đầu tư/ Đầu mối giao kế hoạch</t>
  </si>
  <si>
    <t xml:space="preserve">Kế hoạch trung hạn giai đoạn 2021-2025 </t>
  </si>
  <si>
    <t>Đầu mối giao kế hoạch/ Chủ đầu tư</t>
  </si>
  <si>
    <t>Tỉnh đoàn Quảng Ngãi</t>
  </si>
  <si>
    <t>1.1</t>
  </si>
  <si>
    <t>1.2</t>
  </si>
  <si>
    <t>Nguồn vốn: Nguồn tăng thu thực hiện của ngân sách cấp tỉnh so với dự toán HĐND tỉnh giao năm 2022</t>
  </si>
  <si>
    <t>Nội dung hỗ trợ/địa phương</t>
  </si>
  <si>
    <t>Hỗ trợ mục tiêu cho các xã thuộc Chương trình</t>
  </si>
  <si>
    <t>Các xã đăng ký về đích nông thôn mới năm 2022-2023 (10 xã)</t>
  </si>
  <si>
    <t>UBND huyện Sơn Hà</t>
  </si>
  <si>
    <t>UBND huyện Trà Bồng</t>
  </si>
  <si>
    <t>UBND huyện Ba Tơ</t>
  </si>
  <si>
    <t>UBND huyện Minh Long</t>
  </si>
  <si>
    <t>UBND huyện Bình Sơn</t>
  </si>
  <si>
    <t>Các xã đăng ký về đích nông thôn mới năm 2024-2025 (15 xã)</t>
  </si>
  <si>
    <t>UBND huyện Sơn Tây</t>
  </si>
  <si>
    <t>Công trình cấp nước sạch nông thôn</t>
  </si>
  <si>
    <t>-</t>
  </si>
  <si>
    <t>Nâng cấp Hệ thống cấp nước sinh hoạt xã Đức Chánh, huyện Mộ Đức</t>
  </si>
  <si>
    <t>Sở Nông nghiệp và PTNT</t>
  </si>
  <si>
    <t>Hỗ trợ phát triển kinh tế tập thể, hợp tác xã theo QĐ 1804/QĐ-TTg</t>
  </si>
  <si>
    <t>3.1</t>
  </si>
  <si>
    <t>HTX Nông nghiệp Đức Thắng (huyện Mộ Đức)</t>
  </si>
  <si>
    <t>UBND huyện Mộ Đức</t>
  </si>
  <si>
    <t>3.2</t>
  </si>
  <si>
    <t>HTX Nông nghiệp Hành Dũng (huyện Nghĩa Hành)</t>
  </si>
  <si>
    <t>UBND huyện Nghĩa Hành</t>
  </si>
  <si>
    <t>3.3</t>
  </si>
  <si>
    <t>HTX Sản xuất nông lâm nghiệp và TMDV Sơn Bua (huyện Sơn Tây)</t>
  </si>
  <si>
    <t>Xây dựng nhà kho, xưởng sơ chế, đóng gói sản phẩm và trang thiết bị</t>
  </si>
  <si>
    <t>Đường giao thông nội đồng</t>
  </si>
  <si>
    <t>3.4</t>
  </si>
  <si>
    <t>HTX Nông lâm nghiệp Đoàn Kết (huyện Minh Long)</t>
  </si>
  <si>
    <t>Xây dựng nhà kho, giếng nước</t>
  </si>
  <si>
    <r>
      <rPr>
        <b/>
        <sz val="11"/>
        <rFont val="Times New Roman"/>
        <family val="1"/>
      </rPr>
      <t xml:space="preserve">* Ghi chú: </t>
    </r>
    <r>
      <rPr>
        <sz val="11"/>
        <rFont val="Times New Roman"/>
        <family val="1"/>
      </rPr>
      <t>Việc xác định Chủ đầu tư các dự án được thực hiện theo điểm c khoản 1 mục V của Chương trình MTQG xây dựng nông thôn mới ban hành kèm theo Quyết định số 263/QĐ-TTg ngày 22 tháng 02 năm 2022 của Thủ tướng Chính phủ.</t>
    </r>
  </si>
  <si>
    <t>Kế hoạch vốn đã giao tại Quyết định số 376/QĐ-UBND ngày 16/5/2023</t>
  </si>
  <si>
    <t>Đầu mối giao kế hoạch/Chủ đầu tư</t>
  </si>
  <si>
    <t>Ngân sách tỉnh đã giao năm 2023</t>
  </si>
  <si>
    <t>Ngân sách tỉnh sau điều chỉnh</t>
  </si>
  <si>
    <t>ĐIỀU CHỈNH KẾ HOẠCH  ĐẦU TƯ CÔNG THỰC HIỆN CHƯƠNG TRÌNH MỤC TIÊU QUỐC GIA XÂY DỰNG NÔNG THÔN MỚI NĂM 2023</t>
  </si>
  <si>
    <t>ĐIỀU CHỈNH KẾ HOẠCH  ĐẦU TƯ CÔNG TRUNG HẠN GIAI ĐOẠN 2021-2025 VÀ KẾ HOẠCH ĐẦU TƯ CÔNG NĂM 2025
  THỰC HIỆN CHƯƠNG TRÌNH PHÁT TRIỂN MẠNG LƯỚI Y TẾ CƠ SỞ VÙNG KHÓ KHĂN TỈNH QUẢNG NGÃI THUỘC CHƯƠNG TRÌNH MTQG XÂY DỰNG NÔNG THÔN MỚI</t>
  </si>
  <si>
    <t>(Nguồn vốn: Ngân sách địa phương)</t>
  </si>
  <si>
    <t>ĐIỀU CHỈNH KẾ HOẠCH ĐẦU TƯ CÔNG TRUNG HẠN GIAI ĐOẠN 2021-2025 VÀ NĂM 2025 
THỰC HIỆN CHƯƠNG TRÌNH PHÁT TRIỂN LÂM NGHIỆP BỀN VỮNG 
THUỘC CHƯƠNG TRÌNH MTQG XÂY DỰNG NÔNG THÔN MỚI</t>
  </si>
  <si>
    <t>ĐIỀU CHỈNH KẾ HOẠCH ĐẦU TƯ CÔNG TRUNG HẠN GIAI ĐOẠN 2021-2025 VÀ NĂM 2025 
THỰC HIỆN CÁC CÔNG TRÌNH CẤP NƯỚC SẠCH NÔNG THÔN THUỘC CHƯƠNG TRÌNH MTQG XÂY DỰNG NÔNG THÔN MỚI</t>
  </si>
  <si>
    <t>ĐIỀU CHỈNH KẾ HOẠCH ĐẦU TƯ CÔNG TRUNG HẠN GIAI ĐOẠN 2021-2025 VÀ NĂM 2025 THỰC HIỆN CHƯƠNG TRÌNH HỖ TRỢ, PHÁT TRIỂN KINH TẾ TẬP THỂ, HỢP TÁC XÃ GIAI ĐOẠN 2021-2025 THUỘC CHƯƠNG TRÌNH MTQG XÂY DỰNG NÔNG THÔN MỚI</t>
  </si>
  <si>
    <t>Phụ lục 04</t>
  </si>
  <si>
    <t>Phụ lục 05</t>
  </si>
  <si>
    <t>Phụ lục 06</t>
  </si>
  <si>
    <t>Phụ lục 07</t>
  </si>
  <si>
    <t>Phụ lục 08</t>
  </si>
  <si>
    <t>NSTW</t>
  </si>
  <si>
    <t>NS huyện</t>
  </si>
  <si>
    <t>NST</t>
  </si>
  <si>
    <t>UBND xã Sơn Kỳ</t>
  </si>
  <si>
    <t>UBND xã Sơn Thuỷ</t>
  </si>
  <si>
    <t>UBND xã Sơn Linh</t>
  </si>
  <si>
    <t>UBND xã Cà Đam</t>
  </si>
  <si>
    <t>UBND xã Đông Trà Bồng</t>
  </si>
  <si>
    <t>UBND xã Ba Động</t>
  </si>
  <si>
    <t>UBND xã Ba Vì</t>
  </si>
  <si>
    <t>UBND xã Ba Vinh</t>
  </si>
  <si>
    <t>UBND xã Minh Long</t>
  </si>
  <si>
    <t>UBND xã Bình Minh</t>
  </si>
  <si>
    <t>UBND xã Sơn Thủy</t>
  </si>
  <si>
    <t>UBND xã Sơn Hà</t>
  </si>
  <si>
    <t>UBND xã Trà Bồng</t>
  </si>
  <si>
    <t>UBND xã Thanh Bồng</t>
  </si>
  <si>
    <t>UBND xã Ba Viì</t>
  </si>
  <si>
    <t>UBND xã Ba Tô</t>
  </si>
  <si>
    <t>UBND xã Ba Dinh</t>
  </si>
  <si>
    <t>UBND xã Sơn Mai</t>
  </si>
  <si>
    <t>UBND xã Sơn Tây Thượng</t>
  </si>
  <si>
    <t>UBND xã Sơn Tây</t>
  </si>
  <si>
    <t>UBND xã Long Phụng</t>
  </si>
  <si>
    <t>UBND xã Phước Giang</t>
  </si>
  <si>
    <t>KH vốn năm 2025</t>
  </si>
  <si>
    <t>UBND thành phố Quảng Ngãi</t>
  </si>
  <si>
    <t>UBND xã Tịnh Khê</t>
  </si>
  <si>
    <t>UBND huyện Sơn Tịnh</t>
  </si>
  <si>
    <t>UBND xã Thọ Phong</t>
  </si>
  <si>
    <t>UBND huyện Tư Nghĩa</t>
  </si>
  <si>
    <t>UBND xã Trà Giang</t>
  </si>
  <si>
    <t>UBND xã Bình Sơn</t>
  </si>
  <si>
    <t>UBND thị Xã Đức Phổ</t>
  </si>
  <si>
    <t>UBND xã Ba Gia</t>
  </si>
  <si>
    <t>Kế hoạch  trung hạn giai đoạn 2021-2025</t>
  </si>
  <si>
    <t>Kế hoạch đầu tư công
 đã được cấp thẩm quyền giao</t>
  </si>
  <si>
    <t>Kế hoạch đầu tư công
 dự kiến điều chỉnh</t>
  </si>
  <si>
    <t>(Nguồn vốn: Ngân sách tỉnh)</t>
  </si>
  <si>
    <t>Dự án chuyển tiếp từ giai đoạn 2016-2020 sang</t>
  </si>
  <si>
    <t>Kế hoạch đầu tư công đã được cấp thẩm quyền giao</t>
  </si>
  <si>
    <t>Kế hoạch đầu tư công dự kiến điều chỉnh</t>
  </si>
  <si>
    <t>Kế hoạch vốn dự kiến điều chỉnh</t>
  </si>
  <si>
    <t>Kế hoạch vốn  năm 2025</t>
  </si>
  <si>
    <t>ĐIỀU CHỈNH KẾ HOẠCH ĐẦU TƯ CÔNG TRUNG HẠN GIAI ĐOẠN 2021-2025 VÀ NĂM 2025 THỰC HIỆN 
ĐỀ ÁN HỖ TRỢ XI MĂNG ĐỂ XÂY DỰNG ĐƯỜNG GIAO THÔNG NÔNG THÔN- MIỀN NÚI CỦA TỈNH QUẢNG NGÃI (MỚI)</t>
  </si>
  <si>
    <t>Nâng cấp, mở rộng HTCNSH Đức Hòa - Đức Thạnh, huyện Mộ Đức (Giai đoạn II)</t>
  </si>
  <si>
    <t xml:space="preserve">Phụ lục 03 </t>
  </si>
  <si>
    <t>ĐIỀU CHỈNH KẾ HOẠCH  ĐẦU TƯ CÔNG TRUNG HẠN GIAI ĐOẠN 2021-2025 VÀ KẾ HOẠCH ĐẦU TƯ CÔNG NĂM 2025
  THỰC HIỆN CHƯƠNG TRÌNH MỤC TIÊU QUỐC GIA XÂY DỰNG NÔNG THÔN MỚI XÃ ĐĂK TỜ KAN (MỚI)</t>
  </si>
  <si>
    <t>Xã Đăk Tờ Kan (cũ)</t>
  </si>
  <si>
    <t>Đường trục đi KSX thôn Kon Hia 1 (Đoạn chân đèo vân loan đoạn nối tiếp)</t>
  </si>
  <si>
    <t>Đường đi KSX thôn La Giông (Đoạn tiếp giáp với đường 4 xã phía tây)</t>
  </si>
  <si>
    <t>Đường đi khu sx Kon Hnông 1 (đoạn nối tiếp)</t>
  </si>
  <si>
    <t>Đường đi khu sx Đăk Trăng 2 (đoạn nối tiếp)</t>
  </si>
  <si>
    <t>Nâng cấp, sửa chữa Thủy lợi Đăk Plò, xã Đăk Rơ Ông (đập đầu mối và hệ thống kênh)</t>
  </si>
  <si>
    <t>Nâng cấp, sửa chữa Thủy lợi Ting 3, xã Đăk Rơ Ông (đập đầu mối và hệ thống kênh)</t>
  </si>
  <si>
    <t>Xã Đăk Rơ Ông (cũ)</t>
  </si>
  <si>
    <t>Đầu mối giao kế hoạch sau điều chỉnh</t>
  </si>
  <si>
    <t>Đầu mối giao 
kế hoạch</t>
  </si>
  <si>
    <t>Phụ lục</t>
  </si>
  <si>
    <t>Điều chỉnh kê hoạch vốn kéo dài sang 2025</t>
  </si>
  <si>
    <t>Kế hoạch đầu tư công được cấp thẩm quyền giao 
(tại Nghị quyết số 17/NQ-HĐND, ngày 03/10/2025 của HĐND xã Đăk Tờ Kan)</t>
  </si>
  <si>
    <t>(Kèm theo Nghị quyết số         /NQ-HĐND ngày 25/11/2025 của HĐND xã Đăk Tờ Kan)</t>
  </si>
  <si>
    <t>UBND xã Đăk Tờ 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</si>
</sst>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\ &quot;₫&quot;_-;\-* #,##0\ &quot;₫&quot;_-;_-* &quot;-&quot;\ &quot;₫&quot;_-;_-@_-"/>
    <numFmt numFmtId="165" formatCode="_-* #,##0_-;\-* #,##0_-;_-* &quot;-&quot;_-;_-@_-"/>
    <numFmt numFmtId="166" formatCode="_-* #,##0.00\ &quot;₫&quot;_-;\-* #,##0.00\ &quot;₫&quot;_-;_-* &quot;-&quot;??\ &quot;₫&quot;_-;_-@_-"/>
    <numFmt numFmtId="167" formatCode="_-* #,##0.00_-;\-* #,##0.00_-;_-* &quot;-&quot;??_-;_-@_-"/>
    <numFmt numFmtId="168" formatCode="_-* #,##0\ _₫_-;\-* #,##0\ _₫_-;_-* &quot;-&quot;\ _₫_-;_-@_-"/>
    <numFmt numFmtId="169" formatCode="_-* #,##0.00\ _₫_-;\-* #,##0.00\ _₫_-;_-* &quot;-&quot;??\ _₫_-;_-@_-"/>
    <numFmt numFmtId="170" formatCode="_(* #,##0_);_(* \(#,##0\);_(* &quot;-&quot;??_);_(@_)"/>
    <numFmt numFmtId="171" formatCode="#,##0.0"/>
    <numFmt numFmtId="172" formatCode="#,##0.000"/>
    <numFmt numFmtId="173" formatCode="_-* #,##0_-;\-* #,##0_-;_-* &quot;-&quot;??_-;_-@_-"/>
    <numFmt numFmtId="174" formatCode="#,##0;[Red]#,##0"/>
    <numFmt numFmtId="175" formatCode="0.000"/>
    <numFmt numFmtId="176" formatCode="0.000%"/>
    <numFmt numFmtId="177" formatCode="&quot;VND&quot;#,##0_);[Red]\(&quot;VND&quot;#,##0\)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\$#,##0\ ;\(\$#,##0\)"/>
    <numFmt numFmtId="181" formatCode="&quot;\&quot;#,##0;[Red]&quot;\&quot;&quot;\&quot;\-#,##0"/>
    <numFmt numFmtId="182" formatCode="&quot;\&quot;#,##0.00;[Red]&quot;\&quot;&quot;\&quot;&quot;\&quot;&quot;\&quot;&quot;\&quot;&quot;\&quot;\-#,##0.00"/>
    <numFmt numFmtId="183" formatCode="0.0%"/>
    <numFmt numFmtId="184" formatCode="#,##0.0_);\(#,##0.0\)"/>
    <numFmt numFmtId="185" formatCode="_-&quot;ñ&quot;* #,##0_-;\-&quot;ñ&quot;* #,##0_-;_-&quot;ñ&quot;* &quot;-&quot;_-;_-@_-"/>
    <numFmt numFmtId="186" formatCode="#.##00"/>
    <numFmt numFmtId="187" formatCode="&quot;$&quot;#,##0;[Red]\-&quot;$&quot;#,##0"/>
    <numFmt numFmtId="188" formatCode="_-* #,##0\ _F_-;\-* #,##0\ _F_-;_-* &quot;-&quot;\ _F_-;_-@_-"/>
    <numFmt numFmtId="189" formatCode="_ * #,##0_)\ &quot;$&quot;_ ;_ * \(#,##0\)\ &quot;$&quot;_ ;_ * &quot;-&quot;_)\ &quot;$&quot;_ ;_ @_ "/>
    <numFmt numFmtId="190" formatCode="_ * #,##0.00_)\ _$_ ;_ * \(#,##0.00\)\ _$_ ;_ * &quot;-&quot;??_)\ _$_ ;_ @_ "/>
    <numFmt numFmtId="191" formatCode="_-* #,##0.00\ _F_-;\-* #,##0.00\ _F_-;_-* &quot;-&quot;??\ _F_-;_-@_-"/>
    <numFmt numFmtId="192" formatCode="_-* #,##0.00\ _ñ_-;\-* #,##0.00\ _ñ_-;_-* &quot;-&quot;??\ _ñ_-;_-@_-"/>
    <numFmt numFmtId="193" formatCode="_-* #,##0.00\ _ñ_-;_-* #,##0.00\ _ñ\-;_-* &quot;-&quot;??\ _ñ_-;_-@_-"/>
    <numFmt numFmtId="194" formatCode="_-* #,##0\ &quot;F&quot;_-;\-* #,##0\ &quot;F&quot;_-;_-* &quot;-&quot;\ &quot;F&quot;_-;_-@_-"/>
    <numFmt numFmtId="195" formatCode="_(&quot;$&quot;\ * #,##0_);_(&quot;$&quot;\ * \(#,##0\);_(&quot;$&quot;\ * &quot;-&quot;_);_(@_)"/>
    <numFmt numFmtId="196" formatCode="_-* #,##0\ &quot;ñ&quot;_-;\-* #,##0\ &quot;ñ&quot;_-;_-* &quot;-&quot;\ &quot;ñ&quot;_-;_-@_-"/>
    <numFmt numFmtId="197" formatCode="_ * #,##0_)\ _$_ ;_ * \(#,##0\)\ _$_ ;_ * &quot;-&quot;_)\ _$_ ;_ @_ "/>
    <numFmt numFmtId="198" formatCode="_-* #,##0\ _ñ_-;\-* #,##0\ _ñ_-;_-* &quot;-&quot;\ _ñ_-;_-@_-"/>
    <numFmt numFmtId="199" formatCode="_-* #,##0\ _ñ_-;_-* #,##0\ _ñ\-;_-* &quot;-&quot;\ _ñ_-;_-@_-"/>
    <numFmt numFmtId="200" formatCode="_ &quot;\&quot;* #,##0_ ;_ &quot;\&quot;* \-#,##0_ ;_ &quot;\&quot;* &quot;-&quot;_ ;_ @_ "/>
    <numFmt numFmtId="201" formatCode="&quot;\&quot;#,##0.00;[Red]&quot;\&quot;\-#,##0.00"/>
    <numFmt numFmtId="202" formatCode="&quot;\&quot;#,##0;[Red]&quot;\&quot;\-#,##0"/>
    <numFmt numFmtId="203" formatCode="_ * #,##0_)\ &quot;F&quot;_ ;_ * \(#,##0\)\ &quot;F&quot;_ ;_ * &quot;-&quot;_)\ &quot;F&quot;_ ;_ @_ "/>
    <numFmt numFmtId="204" formatCode="&quot;£&quot;#,##0.00;\-&quot;£&quot;#,##0.00"/>
    <numFmt numFmtId="205" formatCode="_-&quot;F&quot;* #,##0_-;\-&quot;F&quot;* #,##0_-;_-&quot;F&quot;* &quot;-&quot;_-;_-@_-"/>
    <numFmt numFmtId="206" formatCode="_ * #,##0_ ;_ * \-#,##0_ ;_ * &quot;-&quot;_ ;_ @_ "/>
    <numFmt numFmtId="207" formatCode="_ * #,##0.00_)&quot;$&quot;_ ;_ * \(#,##0.00\)&quot;$&quot;_ ;_ * &quot;-&quot;??_)&quot;$&quot;_ ;_ @_ "/>
    <numFmt numFmtId="208" formatCode="_ * #,##0.00_ ;_ * \-#,##0.00_ ;_ * &quot;-&quot;??_ ;_ @_ "/>
    <numFmt numFmtId="209" formatCode="_ * #,##0.0_)_$_ ;_ * \(#,##0.0\)_$_ ;_ * &quot;-&quot;??_)_$_ ;_ @_ "/>
    <numFmt numFmtId="210" formatCode=";;"/>
    <numFmt numFmtId="211" formatCode="&quot;$&quot;#,##0.00"/>
    <numFmt numFmtId="212" formatCode="_ * #,##0.00_)&quot;£&quot;_ ;_ * \(#,##0.00\)&quot;£&quot;_ ;_ * &quot;-&quot;??_)&quot;£&quot;_ ;_ @_ "/>
    <numFmt numFmtId="213" formatCode="0.0%;\(0.0%\)"/>
    <numFmt numFmtId="214" formatCode="_-* #,##0.00\ &quot;F&quot;_-;\-* #,##0.00\ &quot;F&quot;_-;_-* &quot;-&quot;??\ &quot;F&quot;_-;_-@_-"/>
    <numFmt numFmtId="215" formatCode="0.000_)"/>
    <numFmt numFmtId="216" formatCode="###\ ###\ ###"/>
    <numFmt numFmtId="217" formatCode="#,###"/>
    <numFmt numFmtId="218" formatCode="&quot;Rp&quot;#,##0_);[Red]\(&quot;Rp&quot;#,##0\)"/>
    <numFmt numFmtId="219" formatCode="#,##0.0000;[Red]#,##0.0000"/>
    <numFmt numFmtId="220" formatCode="_-* #,##0.00\ _V_N_D_-;\-* #,##0.00\ _V_N_D_-;_-* &quot;-&quot;??\ _V_N_D_-;_-@_-"/>
    <numFmt numFmtId="221" formatCode="&quot;True&quot;;&quot;True&quot;;&quot;False&quot;"/>
    <numFmt numFmtId="222" formatCode="#,##0.00;[Red]#,##0.00"/>
    <numFmt numFmtId="223" formatCode="&quot;Dong&quot;#,##0.00\ ;[Red]&quot;(Dong&quot;#,##0.00\)"/>
    <numFmt numFmtId="224" formatCode="* #,##0;* \-\ #,##0;* &quot;-&quot;??;@"/>
    <numFmt numFmtId="225" formatCode="#\ ###\ ###"/>
    <numFmt numFmtId="226" formatCode="_ &quot;R&quot;\ * #,##0_ ;_ &quot;R&quot;\ * \-#,##0_ ;_ &quot;R&quot;\ * &quot;-&quot;_ ;_ @_ "/>
    <numFmt numFmtId="227" formatCode="_ * #,##0.00_ ;_ * &quot;\&quot;&quot;\&quot;&quot;\&quot;&quot;\&quot;&quot;\&quot;&quot;\&quot;\-#,##0.00_ ;_ * &quot;-&quot;??_ ;_ @_ "/>
    <numFmt numFmtId="228" formatCode="&quot;\&quot;#,##0.00;&quot;\&quot;&quot;\&quot;&quot;\&quot;&quot;\&quot;&quot;\&quot;&quot;\&quot;&quot;\&quot;&quot;\&quot;\-#,##0.00"/>
    <numFmt numFmtId="229" formatCode="_(* #,##0_);_(* \(#,##0\);_(* &quot;-&quot;&quot;?&quot;&quot;?&quot;_);_(@_)"/>
    <numFmt numFmtId="230" formatCode="_ * #,##0_ ;_ * &quot;\&quot;&quot;\&quot;&quot;\&quot;&quot;\&quot;&quot;\&quot;&quot;\&quot;\-#,##0_ ;_ * &quot;-&quot;_ ;_ @_ "/>
    <numFmt numFmtId="231" formatCode="_ * #,##0_ ;_ * &quot;\&quot;&quot;\&quot;&quot;\&quot;&quot;\&quot;&quot;\&quot;&quot;\&quot;&quot;\&quot;\-#,##0_ ;_ * &quot;-&quot;_ ;_ @_ "/>
    <numFmt numFmtId="232" formatCode="#\ ###\ ##0.0"/>
    <numFmt numFmtId="233" formatCode="_(\§\g\ #,##0_);_(\§\g\ \(#,##0\);_(\§\g\ &quot;-&quot;??_);_(@_)"/>
    <numFmt numFmtId="234" formatCode="_(\§\g\ #,##0_);_(\§\g\ \(#,##0\);_(\§\g\ &quot;-&quot;_);_(@_)"/>
    <numFmt numFmtId="235" formatCode="#\ ###\ ###\ .00"/>
    <numFmt numFmtId="236" formatCode="\§\g#,##0_);\(\§\g#,##0\)"/>
    <numFmt numFmtId="237" formatCode="_-&quot;VND&quot;* #,##0_-;\-&quot;VND&quot;* #,##0_-;_-&quot;VND&quot;* &quot;-&quot;_-;_-@_-"/>
    <numFmt numFmtId="238" formatCode="_(&quot;Rp&quot;* #,##0.00_);_(&quot;Rp&quot;* \(#,##0.00\);_(&quot;Rp&quot;* &quot;-&quot;??_);_(@_)"/>
    <numFmt numFmtId="239" formatCode="#,##0.00\ &quot;FB&quot;;[Red]\-#,##0.00\ &quot;FB&quot;"/>
    <numFmt numFmtId="240" formatCode="#,##0\ &quot;$&quot;;\-#,##0\ &quot;$&quot;"/>
    <numFmt numFmtId="241" formatCode="&quot;$&quot;#,##0;\-&quot;$&quot;#,##0"/>
    <numFmt numFmtId="242" formatCode="_-* #,##0\ _F_B_-;\-* #,##0\ _F_B_-;_-* &quot;-&quot;\ _F_B_-;_-@_-"/>
    <numFmt numFmtId="243" formatCode="#,##0_);\-#,##0_)"/>
    <numFmt numFmtId="244" formatCode="#,###;\-#,###;&quot;&quot;;_(@_)"/>
    <numFmt numFmtId="245" formatCode="#."/>
    <numFmt numFmtId="246" formatCode="#,##0\ &quot;$&quot;_);\(#,##0\ &quot;$&quot;\)"/>
    <numFmt numFmtId="247" formatCode="_-&quot;£&quot;* #,##0_-;\-&quot;£&quot;* #,##0_-;_-&quot;£&quot;* &quot;-&quot;_-;_-@_-"/>
    <numFmt numFmtId="248" formatCode="#,##0\ &quot;$&quot;_);[Red]\(#,##0\ &quot;$&quot;\)"/>
    <numFmt numFmtId="249" formatCode="&quot;$&quot;###,0&quot;.&quot;00_);[Red]\(&quot;$&quot;###,0&quot;.&quot;00\)"/>
    <numFmt numFmtId="250" formatCode="&quot;\&quot;#,##0;[Red]\-&quot;\&quot;#,##0"/>
    <numFmt numFmtId="251" formatCode="&quot;\&quot;#,##0.00;\-&quot;\&quot;#,##0.00"/>
    <numFmt numFmtId="252" formatCode=".\ ##\ ###\ ################################;######################################################################################################################"/>
    <numFmt numFmtId="253" formatCode="#,##0.00_);\-#,##0.00_)"/>
    <numFmt numFmtId="254" formatCode="#,##0.000_);\(#,##0.000\)"/>
    <numFmt numFmtId="255" formatCode="#"/>
    <numFmt numFmtId="256" formatCode="_-&quot;Z$&quot;* #,##0_-;\-&quot;Z$&quot;* #,##0_-;_-&quot;Z$&quot;* &quot;-&quot;_-;_-@_-"/>
    <numFmt numFmtId="257" formatCode="&quot;¡Ì&quot;#,##0;[Red]\-&quot;¡Ì&quot;#,##0"/>
    <numFmt numFmtId="258" formatCode="#,##0.00\ \ "/>
    <numFmt numFmtId="259" formatCode="&quot;£&quot;#,##0;[Red]\-&quot;£&quot;#,##0"/>
    <numFmt numFmtId="260" formatCode="#,##0.00\ &quot;F&quot;;[Red]\-#,##0.00\ &quot;F&quot;"/>
    <numFmt numFmtId="261" formatCode="_ * #,##0_ ;_ * \-#,##0_ ;_ * &quot;-&quot;??_ ;_ @_ "/>
    <numFmt numFmtId="262" formatCode="0.00000"/>
    <numFmt numFmtId="263" formatCode="_(* #.##0.00_);_(* \(#.##0.00\);_(* &quot;-&quot;??_);_(@_)"/>
    <numFmt numFmtId="264" formatCode="0.00000000000E+00;\?"/>
    <numFmt numFmtId="265" formatCode="#,##0.00\ \ \ \ "/>
    <numFmt numFmtId="266" formatCode="#,##0\ &quot;F&quot;;[Red]\-#,##0\ &quot;F&quot;"/>
    <numFmt numFmtId="267" formatCode="_ * #.##._ ;_ * \-#.##._ ;_ * &quot;-&quot;??_ ;_ @_ⴆ"/>
    <numFmt numFmtId="268" formatCode="#,##0.00\ "/>
    <numFmt numFmtId="269" formatCode="_-* #,##0\ _F_-;\-* #,##0\ _F_-;_-* &quot;-&quot;??\ _F_-;_-@_-"/>
    <numFmt numFmtId="270" formatCode="_-* ###,0&quot;.&quot;00_-;\-* ###,0&quot;.&quot;00_-;_-* &quot;-&quot;??_-;_-@_-"/>
    <numFmt numFmtId="271" formatCode="_-&quot;$&quot;* ###,0&quot;.&quot;00_-;\-&quot;$&quot;* ###,0&quot;.&quot;00_-;_-&quot;$&quot;* &quot;-&quot;??_-;_-@_-"/>
    <numFmt numFmtId="272" formatCode="0\ \ \ \ "/>
    <numFmt numFmtId="273" formatCode="#,##0.00\ \ \ "/>
    <numFmt numFmtId="274" formatCode="&quot;\&quot;#,##0;&quot;\&quot;&quot;\&quot;&quot;\&quot;&quot;\&quot;&quot;\&quot;&quot;\&quot;&quot;\&quot;\-#,##0"/>
    <numFmt numFmtId="275" formatCode="##.##%"/>
    <numFmt numFmtId="276" formatCode="General_)"/>
    <numFmt numFmtId="277" formatCode="#,##0\ &quot;F&quot;;\-#,##0\ &quot;F&quot;"/>
    <numFmt numFmtId="278" formatCode="_-* #,##0\ _F_-;\-* #,##0\ _F_-;_-* &quot;- &quot;_F_-;_-@_-"/>
    <numFmt numFmtId="279" formatCode="_-\$* #,##0_-;&quot;-$&quot;* #,##0_-;_-\$* \-_-;_-@_-"/>
    <numFmt numFmtId="280" formatCode="_ \$* #,##0_ ;_ \$* \-#,##0_ ;_ \$* \-_ ;_ @_ "/>
    <numFmt numFmtId="281" formatCode="_ &quot;$&quot;* #,##0_ ;_ &quot;$&quot;* \-#,##0_ ;_ &quot;$&quot;* &quot;-&quot;_ ;_ @_ "/>
    <numFmt numFmtId="282" formatCode="_-\ñ* #,##0_-;&quot;-ñ&quot;* #,##0_-;_-\ñ* \-_-;_-@_-"/>
    <numFmt numFmtId="283" formatCode="_-* #,##0.00_-;\-* #,##0.00_-;_-* \-??_-;_-@_-"/>
    <numFmt numFmtId="284" formatCode="_-* #,##0.00\ _F_-;\-* #,##0.00\ _F_-;_-* \-??\ _F_-;_-@_-"/>
    <numFmt numFmtId="285" formatCode="_-* #,##0.00\ _ñ_-;\-* #,##0.00\ _ñ_-;_-* \-??\ _ñ_-;_-@_-"/>
    <numFmt numFmtId="286" formatCode="_-* #,##0_-;\-* #,##0_-;_-* \-_-;_-@_-"/>
    <numFmt numFmtId="287" formatCode="_-* #,##0&quot; ñ&quot;_-;\-* #,##0&quot; ñ&quot;_-;_-* &quot;- ñ&quot;_-;_-@_-"/>
    <numFmt numFmtId="288" formatCode="_-* #,##0\ _ñ_-;\-* #,##0\ _ñ_-;_-* &quot;- &quot;_ñ_-;_-@_-"/>
    <numFmt numFmtId="289" formatCode="##,###.##"/>
    <numFmt numFmtId="290" formatCode="_-* #.##0\ _₫_-;\-* #.##0\ _₫_-;_-* &quot;-&quot;??\ _₫_-;_-@_-"/>
    <numFmt numFmtId="291" formatCode="_-* #,##0.00\ _д_е_н_-;\-* #,##0.00\ _д_е_н_-;_-* &quot;-&quot;??\ _д_е_н_-;_-@_-"/>
    <numFmt numFmtId="292" formatCode="##,##0%"/>
    <numFmt numFmtId="293" formatCode="#,###%"/>
    <numFmt numFmtId="294" formatCode="##.##"/>
    <numFmt numFmtId="295" formatCode="###,###"/>
    <numFmt numFmtId="296" formatCode="###.###"/>
    <numFmt numFmtId="297" formatCode="##,###.####"/>
    <numFmt numFmtId="298" formatCode="#0.##"/>
    <numFmt numFmtId="299" formatCode="##,##0.##"/>
    <numFmt numFmtId="300" formatCode="#.00"/>
    <numFmt numFmtId="301" formatCode="_ * #,##0.00_)_d_ ;_ * \(#,##0.00\)_d_ ;_ * &quot;-&quot;??_)_d_ ;_ @_ "/>
    <numFmt numFmtId="302" formatCode="#,##0\ &quot;Rp&quot;_);\(#,##0\ &quot;Rp&quot;\)"/>
    <numFmt numFmtId="303" formatCode="_(* #,##0.000000_);_(* \(#,##0.000000\);_(* \-??_);_(@_)"/>
    <numFmt numFmtId="304" formatCode="_-&quot;Rp&quot;* #,##0_-;\-&quot;Rp&quot;* #,##0_-;_-&quot;Rp&quot;* &quot;-&quot;_-;_-@_-"/>
    <numFmt numFmtId="305" formatCode="_-&quot;Rp&quot;* #,##0.00_-;\-&quot;Rp&quot;* #,##0.00_-;_-&quot;Rp&quot;* &quot;-&quot;??_-;_-@_-"/>
    <numFmt numFmtId="306" formatCode="&quot;$&quot;#.00"/>
    <numFmt numFmtId="307" formatCode="&quot;$&quot;\ #,##0;[Red]\-&quot;$&quot;\ #,##0"/>
    <numFmt numFmtId="308" formatCode="&quot;$&quot;\ #,##0.00;[Red]\-&quot;$&quot;\ #,##0.00"/>
    <numFmt numFmtId="309" formatCode="%#.00"/>
    <numFmt numFmtId="310" formatCode="_-&quot;$&quot;\ * #,##0_-;\-&quot;$&quot;\ * #,##0_-;_-&quot;$&quot;\ * &quot;-&quot;_-;_-@_-"/>
    <numFmt numFmtId="311" formatCode="#,##0.00&quot; F&quot;;[Red]\-#,##0.00&quot; F&quot;"/>
    <numFmt numFmtId="312" formatCode="_-* ###,0&quot;.&quot;00\ _F_B_-;\-* ###,0&quot;.&quot;00\ _F_B_-;_-* &quot;-&quot;??\ _F_B_-;_-@_-"/>
    <numFmt numFmtId="313" formatCode="_-&quot;£&quot;* #,##0.00_-;\-&quot;£&quot;* #,##0.00_-;_-&quot;£&quot;* &quot;-&quot;??_-;_-@_-"/>
    <numFmt numFmtId="314" formatCode="#,##0;\(#,##0\)"/>
    <numFmt numFmtId="315" formatCode="\t0.00%"/>
    <numFmt numFmtId="316" formatCode="\t#\ ??/??"/>
    <numFmt numFmtId="317" formatCode="#,##0.00\ &quot;F&quot;;\-#,##0.00\ &quot;F&quot;"/>
  </numFmts>
  <fonts count="248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1"/>
      <color theme="1"/>
      <name val="Aptos Narrow"/>
      <family val="2"/>
      <scheme val="minor"/>
    </font>
    <font>
      <sz val="13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sz val="11"/>
      <color theme="1"/>
      <name val="Aptos Narrow"/>
      <family val="2"/>
      <charset val="163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</font>
    <font>
      <b/>
      <sz val="11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1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theme="1"/>
      <name val="Arial"/>
      <family val="2"/>
    </font>
    <font>
      <sz val="12"/>
      <name val="timesnewroman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VNtimes new roman"/>
      <family val="2"/>
    </font>
    <font>
      <sz val="10"/>
      <name val=".VnTime"/>
      <family val="2"/>
    </font>
    <font>
      <sz val="14"/>
      <name val="뼻뮝"/>
      <family val="3"/>
    </font>
    <font>
      <sz val="12"/>
      <name val="뼻뮝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10"/>
      <name val="Arial"/>
      <family val="2"/>
      <charset val="163"/>
    </font>
    <font>
      <sz val="10"/>
      <color indexed="8"/>
      <name val="Arial"/>
      <family val="2"/>
    </font>
    <font>
      <sz val="11"/>
      <color theme="1"/>
      <name val="Calibri"/>
      <family val="2"/>
      <charset val="163"/>
    </font>
    <font>
      <sz val="11"/>
      <color indexed="8"/>
      <name val="Calibri"/>
      <family val="2"/>
      <charset val="163"/>
    </font>
    <font>
      <sz val="12"/>
      <name val="VNI-Times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10"/>
      <name val="?? ??"/>
      <family val="1"/>
      <charset val="136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0"/>
      <name val="AngsanaUPC"/>
      <family val="1"/>
    </font>
    <font>
      <sz val="12"/>
      <name val="|??¢¥¢¬¨Ï"/>
      <family val="1"/>
      <charset val="129"/>
    </font>
    <font>
      <sz val="10"/>
      <name val="VNI-Times"/>
    </font>
    <font>
      <sz val="10"/>
      <name val="Helv"/>
      <family val="2"/>
    </font>
    <font>
      <sz val="10"/>
      <name val="MS Sans Serif"/>
      <family val="2"/>
    </font>
    <font>
      <sz val="12"/>
      <name val="???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sz val="10"/>
      <name val=".VnArial NarrowH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14"/>
      <name val="VNI-Times"/>
    </font>
    <font>
      <sz val="11"/>
      <name val="VNI-Times"/>
    </font>
    <font>
      <b/>
      <sz val="12"/>
      <color indexed="63"/>
      <name val="VNI-Times"/>
    </font>
    <font>
      <sz val="12"/>
      <name val="¹ÙÅÁÃ¼"/>
      <charset val="129"/>
    </font>
    <font>
      <sz val="11"/>
      <color indexed="20"/>
      <name val="Calibri"/>
      <family val="2"/>
    </font>
    <font>
      <sz val="12"/>
      <name val="Tms Rmn"/>
    </font>
    <font>
      <sz val="13"/>
      <name val=".VnTime"/>
      <family val="2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sz val="11"/>
      <name val="UVnTime"/>
    </font>
    <font>
      <sz val="12"/>
      <name val="VNI-Aptima"/>
    </font>
    <font>
      <b/>
      <sz val="12"/>
      <name val="VNTime"/>
      <family val="2"/>
    </font>
    <font>
      <sz val="10"/>
      <name val="MS Serif"/>
      <family val="1"/>
    </font>
    <font>
      <sz val="11"/>
      <name val="VNtimes new roman"/>
      <family val="2"/>
    </font>
    <font>
      <sz val="12"/>
      <name val="???"/>
      <family val="3"/>
      <charset val="129"/>
    </font>
    <font>
      <b/>
      <sz val="12"/>
      <name val="VNTimeH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±¼¸²Ã¼"/>
      <family val="3"/>
      <charset val="129"/>
    </font>
    <font>
      <sz val="11"/>
      <color indexed="62"/>
      <name val="Calibri"/>
      <family val="2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</font>
    <font>
      <sz val="8"/>
      <name val="VNarial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2"/>
      <name val="바탕체"/>
      <family val="1"/>
      <charset val="129"/>
    </font>
    <font>
      <sz val="12"/>
      <color indexed="8"/>
      <name val="Arial"/>
      <family val="2"/>
    </font>
    <font>
      <sz val="11"/>
      <color indexed="8"/>
      <name val="Helvetica Neue"/>
    </font>
    <font>
      <sz val="11"/>
      <name val="VNI-Aptima"/>
    </font>
    <font>
      <b/>
      <sz val="11"/>
      <name val="Arial"/>
      <family val="2"/>
    </font>
    <font>
      <b/>
      <sz val="11"/>
      <color indexed="63"/>
      <name val="Calibri"/>
      <family val="2"/>
    </font>
    <font>
      <sz val="14"/>
      <name val=".VnArial Narrow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  <family val="2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sz val="10"/>
      <name val="VNI-Univer"/>
    </font>
    <font>
      <b/>
      <sz val="12"/>
      <name val="VNI-Times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</font>
    <font>
      <b/>
      <sz val="10"/>
      <name val=".VnArialH"/>
      <family val="2"/>
    </font>
    <font>
      <b/>
      <sz val="11"/>
      <color indexed="8"/>
      <name val="Calibri"/>
      <family val="2"/>
    </font>
    <font>
      <sz val="10"/>
      <name val=".VnAvant"/>
      <family val="2"/>
    </font>
    <font>
      <sz val="10"/>
      <name val=".VnArial Narrow"/>
      <family val="2"/>
    </font>
    <font>
      <sz val="14"/>
      <name val="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0"/>
      <name val="Geneva"/>
      <family val="2"/>
    </font>
    <font>
      <sz val="14"/>
      <name val=".VnArial"/>
      <family val="2"/>
    </font>
    <font>
      <sz val="16"/>
      <name val="AngsanaUPC"/>
      <family val="3"/>
    </font>
    <font>
      <sz val="12"/>
      <color indexed="8"/>
      <name val="바탕체"/>
      <family val="3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1"/>
      <color theme="1"/>
      <name val="Times New Roman"/>
      <family val="2"/>
    </font>
    <font>
      <b/>
      <sz val="10"/>
      <name val="SVNtimes new roman"/>
      <family val="2"/>
    </font>
    <font>
      <sz val="12"/>
      <name val="新細明體"/>
      <family val="3"/>
      <charset val="136"/>
    </font>
    <font>
      <sz val="12"/>
      <name val="???"/>
      <family val="1"/>
      <charset val="129"/>
    </font>
    <font>
      <sz val="11"/>
      <name val=" "/>
      <family val="3"/>
      <charset val="136"/>
    </font>
    <font>
      <sz val="14"/>
      <name val="AngsanaUPC"/>
      <family val="1"/>
    </font>
    <font>
      <b/>
      <i/>
      <sz val="14"/>
      <name val="VNTime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12"/>
      <color theme="1"/>
      <name val="Times New Roman"/>
      <family val="2"/>
    </font>
    <font>
      <sz val="10"/>
      <name val="Courier"/>
      <family val="3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8"/>
      <name val="SVNtimes new roman"/>
      <family val="2"/>
    </font>
    <font>
      <sz val="10"/>
      <name val="SVNtimes new roman"/>
      <family val="2"/>
    </font>
    <font>
      <b/>
      <sz val="10"/>
      <color indexed="33"/>
      <name val="VNI-Times"/>
    </font>
    <font>
      <b/>
      <sz val="10"/>
      <color indexed="12"/>
      <name val="VNI-Times"/>
    </font>
    <font>
      <b/>
      <sz val="1"/>
      <color indexed="8"/>
      <name val="Courier"/>
      <family val="1"/>
      <charset val="163"/>
    </font>
    <font>
      <sz val="1"/>
      <color indexed="8"/>
      <name val="Courier"/>
      <family val="1"/>
      <charset val="163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b/>
      <sz val="12"/>
      <name val="MS Sans Serif"/>
      <family val="2"/>
    </font>
    <font>
      <b/>
      <sz val="18"/>
      <name val="Arial"/>
      <family val="2"/>
      <charset val="163"/>
    </font>
    <font>
      <sz val="10"/>
      <name val="vnTimesRoman"/>
    </font>
    <font>
      <sz val="12"/>
      <name val="Helv"/>
      <family val="2"/>
    </font>
    <font>
      <sz val="10"/>
      <name val="VNI-Helve"/>
    </font>
    <font>
      <b/>
      <sz val="10"/>
      <color indexed="10"/>
      <name val="VNI-Times"/>
    </font>
    <font>
      <sz val="10"/>
      <color indexed="16"/>
      <name val="MS Sans Serif"/>
      <family val="2"/>
    </font>
    <font>
      <sz val="12"/>
      <color indexed="9"/>
      <name val="Helv"/>
      <family val="2"/>
    </font>
    <font>
      <b/>
      <i/>
      <sz val="12"/>
      <name val=".VnAristote"/>
      <family val="2"/>
    </font>
    <font>
      <sz val="14"/>
      <name val="Times New Roman"/>
      <family val="1"/>
      <charset val="163"/>
    </font>
    <font>
      <sz val="10"/>
      <name val="VNlucida sans"/>
      <family val="2"/>
    </font>
    <font>
      <sz val="14"/>
      <name val="System"/>
      <family val="2"/>
    </font>
    <font>
      <sz val="11"/>
      <name val="UVnTime"/>
      <family val="2"/>
    </font>
    <font>
      <b/>
      <sz val="13"/>
      <name val="3C_Times_T"/>
    </font>
    <font>
      <b/>
      <sz val="18"/>
      <color indexed="62"/>
      <name val="Cambria"/>
      <family val="2"/>
    </font>
    <font>
      <u/>
      <sz val="12"/>
      <color indexed="12"/>
      <name val="Times New Roman"/>
      <family val="1"/>
    </font>
    <font>
      <sz val="22"/>
      <name val="ＭＳ 明朝"/>
      <family val="1"/>
      <charset val="128"/>
    </font>
    <font>
      <sz val="14"/>
      <name val=".VnTimeH"/>
      <family val="2"/>
    </font>
    <font>
      <i/>
      <sz val="10"/>
      <name val=".VnTime"/>
      <family val="2"/>
    </font>
    <font>
      <sz val="10"/>
      <name val="VNtimes new roman"/>
      <family val="1"/>
    </font>
    <font>
      <b/>
      <sz val="10"/>
      <name val=".VnTimeH"/>
      <family val="2"/>
    </font>
    <font>
      <b/>
      <sz val="11"/>
      <name val=".VnTimeH"/>
      <family val="2"/>
    </font>
    <font>
      <sz val="10"/>
      <color theme="1"/>
      <name val="Arial Narrow"/>
      <family val="2"/>
    </font>
    <font>
      <sz val="13"/>
      <color theme="1"/>
      <name val="Times New Roman"/>
      <family val="2"/>
    </font>
    <font>
      <b/>
      <i/>
      <sz val="13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2"/>
      <charset val="163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5"/>
      <name val="Arial"/>
      <family val="2"/>
    </font>
    <font>
      <i/>
      <sz val="16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4"/>
      <color theme="1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203">
    <xf numFmtId="0" fontId="0" fillId="0" borderId="0"/>
    <xf numFmtId="167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6" fillId="0" borderId="0"/>
    <xf numFmtId="0" fontId="6" fillId="0" borderId="0"/>
    <xf numFmtId="167" fontId="4" fillId="0" borderId="0" applyFont="0" applyFill="0" applyBorder="0" applyAlignment="0" applyProtection="0"/>
    <xf numFmtId="0" fontId="19" fillId="0" borderId="0"/>
    <xf numFmtId="0" fontId="11" fillId="0" borderId="0"/>
    <xf numFmtId="9" fontId="5" fillId="0" borderId="0" applyFont="0" applyFill="0" applyBorder="0" applyAlignment="0" applyProtection="0"/>
    <xf numFmtId="0" fontId="19" fillId="0" borderId="0"/>
    <xf numFmtId="167" fontId="16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4" fillId="0" borderId="0" applyAlignment="0"/>
    <xf numFmtId="0" fontId="25" fillId="0" borderId="0"/>
    <xf numFmtId="0" fontId="5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1" fillId="0" borderId="0"/>
    <xf numFmtId="167" fontId="2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6" fillId="0" borderId="0"/>
    <xf numFmtId="0" fontId="15" fillId="0" borderId="0"/>
    <xf numFmtId="182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27" fillId="0" borderId="0"/>
    <xf numFmtId="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28" fillId="0" borderId="20" applyNumberFormat="0" applyAlignment="0" applyProtection="0">
      <alignment horizontal="left" vertical="center"/>
    </xf>
    <xf numFmtId="0" fontId="28" fillId="0" borderId="17">
      <alignment horizontal="left" vertical="center"/>
    </xf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ont="0" applyFill="0" applyAlignment="0"/>
    <xf numFmtId="177" fontId="31" fillId="0" borderId="0"/>
    <xf numFmtId="0" fontId="38" fillId="0" borderId="0"/>
    <xf numFmtId="0" fontId="14" fillId="0" borderId="0"/>
    <xf numFmtId="0" fontId="16" fillId="0" borderId="0"/>
    <xf numFmtId="0" fontId="16" fillId="0" borderId="21" applyNumberFormat="0" applyFont="0" applyFill="0" applyAlignment="0" applyProtection="0"/>
    <xf numFmtId="5" fontId="32" fillId="0" borderId="8">
      <alignment horizontal="left" vertical="top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/>
    <xf numFmtId="0" fontId="30" fillId="0" borderId="0"/>
    <xf numFmtId="165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3" fillId="0" borderId="0"/>
    <xf numFmtId="185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4" fillId="0" borderId="0"/>
    <xf numFmtId="0" fontId="14" fillId="0" borderId="0"/>
    <xf numFmtId="0" fontId="4" fillId="0" borderId="0"/>
    <xf numFmtId="0" fontId="14" fillId="0" borderId="0"/>
    <xf numFmtId="0" fontId="25" fillId="0" borderId="0"/>
    <xf numFmtId="0" fontId="16" fillId="0" borderId="0"/>
    <xf numFmtId="0" fontId="16" fillId="0" borderId="0"/>
    <xf numFmtId="0" fontId="22" fillId="0" borderId="0"/>
    <xf numFmtId="0" fontId="14" fillId="0" borderId="0"/>
    <xf numFmtId="0" fontId="15" fillId="0" borderId="0"/>
    <xf numFmtId="0" fontId="39" fillId="0" borderId="0">
      <alignment vertical="top"/>
    </xf>
    <xf numFmtId="0" fontId="40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15" fillId="0" borderId="0"/>
    <xf numFmtId="167" fontId="16" fillId="0" borderId="0" applyFont="0" applyFill="0" applyBorder="0" applyAlignment="0" applyProtection="0"/>
    <xf numFmtId="0" fontId="15" fillId="0" borderId="0"/>
    <xf numFmtId="167" fontId="14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7" fontId="41" fillId="0" borderId="0" applyFont="0" applyFill="0" applyBorder="0" applyAlignment="0" applyProtection="0"/>
    <xf numFmtId="0" fontId="11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3" fontId="45" fillId="0" borderId="7"/>
    <xf numFmtId="170" fontId="46" fillId="0" borderId="22" applyFont="0" applyBorder="0"/>
    <xf numFmtId="0" fontId="32" fillId="0" borderId="0"/>
    <xf numFmtId="0" fontId="4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9" fillId="0" borderId="19"/>
    <xf numFmtId="186" fontId="32" fillId="0" borderId="0" applyFont="0" applyFill="0" applyBorder="0" applyAlignment="0" applyProtection="0"/>
    <xf numFmtId="165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2" fillId="0" borderId="0"/>
    <xf numFmtId="0" fontId="16" fillId="0" borderId="0" applyNumberFormat="0" applyFill="0" applyBorder="0" applyAlignment="0" applyProtection="0"/>
    <xf numFmtId="165" fontId="4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88" fontId="43" fillId="0" borderId="0" applyFont="0" applyFill="0" applyBorder="0" applyAlignment="0" applyProtection="0"/>
    <xf numFmtId="42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54" fillId="0" borderId="0"/>
    <xf numFmtId="0" fontId="39" fillId="0" borderId="0">
      <alignment vertical="top"/>
    </xf>
    <xf numFmtId="0" fontId="32" fillId="0" borderId="0" applyNumberFormat="0" applyFill="0" applyBorder="0" applyAlignment="0" applyProtection="0"/>
    <xf numFmtId="42" fontId="5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2" fontId="53" fillId="0" borderId="0" applyFont="0" applyFill="0" applyBorder="0" applyAlignment="0" applyProtection="0"/>
    <xf numFmtId="0" fontId="54" fillId="0" borderId="0"/>
    <xf numFmtId="0" fontId="54" fillId="0" borderId="0"/>
    <xf numFmtId="0" fontId="32" fillId="0" borderId="0" applyNumberFormat="0" applyFill="0" applyBorder="0" applyAlignment="0" applyProtection="0"/>
    <xf numFmtId="0" fontId="54" fillId="0" borderId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54" fillId="0" borderId="0"/>
    <xf numFmtId="0" fontId="32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/>
    <xf numFmtId="0" fontId="54" fillId="0" borderId="0"/>
    <xf numFmtId="189" fontId="53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89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67" fontId="42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42" fontId="53" fillId="0" borderId="0" applyFont="0" applyFill="0" applyBorder="0" applyAlignment="0" applyProtection="0"/>
    <xf numFmtId="167" fontId="42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54" fillId="0" borderId="0"/>
    <xf numFmtId="196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2" fontId="53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189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/>
    <xf numFmtId="0" fontId="54" fillId="0" borderId="0"/>
    <xf numFmtId="200" fontId="56" fillId="0" borderId="0" applyFont="0" applyFill="0" applyBorder="0" applyAlignment="0" applyProtection="0"/>
    <xf numFmtId="201" fontId="57" fillId="0" borderId="0" applyFont="0" applyFill="0" applyBorder="0" applyAlignment="0" applyProtection="0"/>
    <xf numFmtId="202" fontId="57" fillId="0" borderId="0" applyFont="0" applyFill="0" applyBorder="0" applyAlignment="0" applyProtection="0"/>
    <xf numFmtId="0" fontId="58" fillId="0" borderId="0"/>
    <xf numFmtId="0" fontId="58" fillId="0" borderId="0"/>
    <xf numFmtId="0" fontId="59" fillId="0" borderId="0"/>
    <xf numFmtId="1" fontId="60" fillId="0" borderId="7" applyBorder="0" applyAlignment="0">
      <alignment horizontal="center"/>
    </xf>
    <xf numFmtId="0" fontId="61" fillId="0" borderId="0"/>
    <xf numFmtId="3" fontId="45" fillId="0" borderId="7"/>
    <xf numFmtId="3" fontId="45" fillId="0" borderId="7"/>
    <xf numFmtId="200" fontId="56" fillId="0" borderId="0" applyFont="0" applyFill="0" applyBorder="0" applyAlignment="0" applyProtection="0"/>
    <xf numFmtId="0" fontId="62" fillId="4" borderId="0"/>
    <xf numFmtId="0" fontId="62" fillId="4" borderId="0"/>
    <xf numFmtId="0" fontId="63" fillId="4" borderId="0"/>
    <xf numFmtId="0" fontId="63" fillId="4" borderId="0"/>
    <xf numFmtId="200" fontId="56" fillId="0" borderId="0" applyFont="0" applyFill="0" applyBorder="0" applyAlignment="0" applyProtection="0"/>
    <xf numFmtId="0" fontId="63" fillId="4" borderId="0"/>
    <xf numFmtId="0" fontId="63" fillId="4" borderId="0"/>
    <xf numFmtId="0" fontId="64" fillId="0" borderId="0" applyFont="0" applyFill="0" applyBorder="0" applyAlignment="0">
      <alignment horizontal="left"/>
    </xf>
    <xf numFmtId="0" fontId="64" fillId="0" borderId="0" applyFont="0" applyFill="0" applyBorder="0" applyAlignment="0">
      <alignment horizontal="left"/>
    </xf>
    <xf numFmtId="0" fontId="63" fillId="4" borderId="0"/>
    <xf numFmtId="200" fontId="56" fillId="0" borderId="0" applyFont="0" applyFill="0" applyBorder="0" applyAlignment="0" applyProtection="0"/>
    <xf numFmtId="0" fontId="62" fillId="4" borderId="0"/>
    <xf numFmtId="0" fontId="62" fillId="4" borderId="0"/>
    <xf numFmtId="0" fontId="65" fillId="0" borderId="7" applyNumberFormat="0" applyFont="0" applyBorder="0">
      <alignment horizontal="left" indent="2"/>
    </xf>
    <xf numFmtId="0" fontId="64" fillId="0" borderId="0" applyFont="0" applyFill="0" applyBorder="0" applyAlignment="0">
      <alignment horizontal="left"/>
    </xf>
    <xf numFmtId="0" fontId="64" fillId="0" borderId="0" applyFont="0" applyFill="0" applyBorder="0" applyAlignment="0">
      <alignment horizontal="left"/>
    </xf>
    <xf numFmtId="0" fontId="66" fillId="0" borderId="0"/>
    <xf numFmtId="0" fontId="67" fillId="5" borderId="21" applyFont="0" applyFill="0" applyAlignment="0">
      <alignment vertical="center" wrapText="1"/>
    </xf>
    <xf numFmtId="9" fontId="68" fillId="0" borderId="0" applyBorder="0" applyAlignment="0" applyProtection="0"/>
    <xf numFmtId="0" fontId="69" fillId="4" borderId="0"/>
    <xf numFmtId="0" fontId="69" fillId="4" borderId="0"/>
    <xf numFmtId="0" fontId="63" fillId="4" borderId="0"/>
    <xf numFmtId="0" fontId="63" fillId="4" borderId="0"/>
    <xf numFmtId="0" fontId="63" fillId="4" borderId="0"/>
    <xf numFmtId="0" fontId="63" fillId="4" borderId="0"/>
    <xf numFmtId="0" fontId="63" fillId="4" borderId="0"/>
    <xf numFmtId="0" fontId="69" fillId="4" borderId="0"/>
    <xf numFmtId="0" fontId="69" fillId="4" borderId="0"/>
    <xf numFmtId="0" fontId="65" fillId="0" borderId="7" applyNumberFormat="0" applyFont="0" applyBorder="0" applyAlignment="0">
      <alignment horizontal="center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6" fillId="0" borderId="0"/>
    <xf numFmtId="0" fontId="70" fillId="4" borderId="0"/>
    <xf numFmtId="0" fontId="70" fillId="4" borderId="0"/>
    <xf numFmtId="0" fontId="63" fillId="4" borderId="0"/>
    <xf numFmtId="0" fontId="63" fillId="4" borderId="0"/>
    <xf numFmtId="0" fontId="63" fillId="4" borderId="0"/>
    <xf numFmtId="0" fontId="63" fillId="4" borderId="0"/>
    <xf numFmtId="0" fontId="63" fillId="4" borderId="0"/>
    <xf numFmtId="0" fontId="70" fillId="4" borderId="0"/>
    <xf numFmtId="0" fontId="71" fillId="0" borderId="0">
      <alignment wrapText="1"/>
    </xf>
    <xf numFmtId="0" fontId="71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1" fillId="0" borderId="0">
      <alignment wrapText="1"/>
    </xf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72" fillId="16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3" fillId="0" borderId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23" borderId="0" applyNumberFormat="0" applyBorder="0" applyAlignment="0" applyProtection="0"/>
    <xf numFmtId="203" fontId="74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75" fillId="0" borderId="0" applyFont="0" applyFill="0" applyBorder="0" applyAlignment="0" applyProtection="0"/>
    <xf numFmtId="197" fontId="74" fillId="0" borderId="0" applyFont="0" applyFill="0" applyBorder="0" applyAlignment="0" applyProtection="0"/>
    <xf numFmtId="0" fontId="27" fillId="0" borderId="0" applyFont="0" applyFill="0" applyBorder="0" applyAlignment="0" applyProtection="0"/>
    <xf numFmtId="205" fontId="74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76" fillId="0" borderId="0" applyNumberFormat="0" applyBorder="0" applyAlignment="0">
      <alignment horizontal="center"/>
    </xf>
    <xf numFmtId="206" fontId="77" fillId="0" borderId="0" applyFont="0" applyFill="0" applyBorder="0" applyAlignment="0" applyProtection="0"/>
    <xf numFmtId="207" fontId="53" fillId="0" borderId="0" applyFont="0" applyFill="0" applyBorder="0" applyAlignment="0" applyProtection="0"/>
    <xf numFmtId="208" fontId="77" fillId="0" borderId="0" applyFont="0" applyFill="0" applyBorder="0" applyAlignment="0" applyProtection="0"/>
    <xf numFmtId="209" fontId="53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78" fillId="7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0" borderId="0"/>
    <xf numFmtId="0" fontId="15" fillId="0" borderId="0"/>
    <xf numFmtId="0" fontId="81" fillId="0" borderId="0"/>
    <xf numFmtId="0" fontId="82" fillId="0" borderId="0"/>
    <xf numFmtId="0" fontId="83" fillId="0" borderId="0"/>
    <xf numFmtId="210" fontId="55" fillId="0" borderId="0" applyFill="0" applyBorder="0" applyAlignment="0"/>
    <xf numFmtId="184" fontId="84" fillId="0" borderId="0" applyFill="0" applyBorder="0" applyAlignment="0"/>
    <xf numFmtId="183" fontId="16" fillId="0" borderId="0" applyFill="0" applyBorder="0" applyAlignment="0"/>
    <xf numFmtId="211" fontId="16" fillId="0" borderId="0" applyFill="0" applyBorder="0" applyAlignment="0"/>
    <xf numFmtId="212" fontId="16" fillId="0" borderId="0" applyFill="0" applyBorder="0" applyAlignment="0"/>
    <xf numFmtId="179" fontId="84" fillId="0" borderId="0" applyFill="0" applyBorder="0" applyAlignment="0"/>
    <xf numFmtId="213" fontId="84" fillId="0" borderId="0" applyFill="0" applyBorder="0" applyAlignment="0"/>
    <xf numFmtId="184" fontId="84" fillId="0" borderId="0" applyFill="0" applyBorder="0" applyAlignment="0"/>
    <xf numFmtId="0" fontId="85" fillId="24" borderId="23" applyNumberFormat="0" applyAlignment="0" applyProtection="0"/>
    <xf numFmtId="0" fontId="86" fillId="0" borderId="0"/>
    <xf numFmtId="214" fontId="53" fillId="0" borderId="0" applyFont="0" applyFill="0" applyBorder="0" applyAlignment="0" applyProtection="0"/>
    <xf numFmtId="0" fontId="87" fillId="25" borderId="24" applyNumberFormat="0" applyAlignment="0" applyProtection="0"/>
    <xf numFmtId="170" fontId="88" fillId="0" borderId="0" applyFont="0" applyFill="0" applyBorder="0" applyAlignment="0" applyProtection="0"/>
    <xf numFmtId="1" fontId="89" fillId="0" borderId="12" applyBorder="0"/>
    <xf numFmtId="215" fontId="90" fillId="0" borderId="0"/>
    <xf numFmtId="215" fontId="90" fillId="0" borderId="0"/>
    <xf numFmtId="215" fontId="90" fillId="0" borderId="0"/>
    <xf numFmtId="215" fontId="90" fillId="0" borderId="0"/>
    <xf numFmtId="215" fontId="90" fillId="0" borderId="0"/>
    <xf numFmtId="215" fontId="90" fillId="0" borderId="0"/>
    <xf numFmtId="215" fontId="90" fillId="0" borderId="0"/>
    <xf numFmtId="215" fontId="90" fillId="0" borderId="0"/>
    <xf numFmtId="18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9" fontId="84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216" fontId="14" fillId="0" borderId="0" applyFont="0" applyFill="0" applyBorder="0" applyAlignment="0" applyProtection="0"/>
    <xf numFmtId="217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217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219" fontId="14" fillId="0" borderId="0" applyFont="0" applyFill="0" applyBorder="0" applyAlignment="0" applyProtection="0"/>
    <xf numFmtId="21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220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99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20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22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21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217" fontId="4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217" fontId="16" fillId="0" borderId="0" applyFont="0" applyFill="0" applyBorder="0" applyAlignment="0" applyProtection="0"/>
    <xf numFmtId="22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165" fontId="14" fillId="0" borderId="0" applyFont="0" applyFill="0" applyBorder="0" applyAlignment="0" applyProtection="0"/>
    <xf numFmtId="19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217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217" fontId="14" fillId="0" borderId="0" applyFont="0" applyFill="0" applyBorder="0" applyAlignment="0" applyProtection="0"/>
    <xf numFmtId="21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223" fontId="41" fillId="0" borderId="0" applyFont="0" applyFill="0" applyBorder="0" applyAlignment="0" applyProtection="0"/>
    <xf numFmtId="217" fontId="43" fillId="0" borderId="0" applyFont="0" applyFill="0" applyBorder="0" applyAlignment="0" applyProtection="0"/>
    <xf numFmtId="165" fontId="14" fillId="0" borderId="0" applyFont="0" applyFill="0" applyBorder="0" applyAlignment="0" applyProtection="0"/>
    <xf numFmtId="217" fontId="14" fillId="0" borderId="0" applyFont="0" applyFill="0" applyBorder="0" applyAlignment="0" applyProtection="0"/>
    <xf numFmtId="169" fontId="41" fillId="0" borderId="0" applyFont="0" applyFill="0" applyBorder="0" applyAlignment="0" applyProtection="0"/>
    <xf numFmtId="19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224" fontId="14" fillId="0" borderId="0" applyFont="0" applyFill="0" applyBorder="0" applyAlignment="0" applyProtection="0"/>
    <xf numFmtId="216" fontId="14" fillId="0" borderId="0" applyFont="0" applyFill="0" applyBorder="0" applyAlignment="0" applyProtection="0"/>
    <xf numFmtId="225" fontId="92" fillId="0" borderId="0"/>
    <xf numFmtId="0" fontId="93" fillId="0" borderId="0">
      <alignment horizontal="center"/>
    </xf>
    <xf numFmtId="0" fontId="94" fillId="0" borderId="0" applyNumberFormat="0" applyAlignment="0">
      <alignment horizontal="left"/>
    </xf>
    <xf numFmtId="191" fontId="95" fillId="0" borderId="0" applyFont="0" applyFill="0" applyBorder="0" applyAlignment="0" applyProtection="0"/>
    <xf numFmtId="226" fontId="80" fillId="0" borderId="0" applyFont="0" applyFill="0" applyBorder="0" applyAlignment="0" applyProtection="0"/>
    <xf numFmtId="227" fontId="96" fillId="0" borderId="0" applyFont="0" applyFill="0" applyBorder="0" applyAlignment="0" applyProtection="0"/>
    <xf numFmtId="228" fontId="96" fillId="0" borderId="0" applyFont="0" applyFill="0" applyBorder="0" applyAlignment="0" applyProtection="0"/>
    <xf numFmtId="184" fontId="84" fillId="0" borderId="0" applyFont="0" applyFill="0" applyBorder="0" applyAlignment="0" applyProtection="0"/>
    <xf numFmtId="229" fontId="14" fillId="0" borderId="0" applyFont="0" applyFill="0" applyBorder="0" applyAlignment="0" applyProtection="0"/>
    <xf numFmtId="23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2" fontId="92" fillId="0" borderId="0"/>
    <xf numFmtId="175" fontId="43" fillId="0" borderId="25"/>
    <xf numFmtId="14" fontId="39" fillId="0" borderId="0" applyFill="0" applyBorder="0" applyAlignment="0"/>
    <xf numFmtId="3" fontId="97" fillId="0" borderId="8">
      <alignment horizontal="left" vertical="top" wrapText="1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33" fontId="43" fillId="0" borderId="0"/>
    <xf numFmtId="234" fontId="32" fillId="0" borderId="7"/>
    <xf numFmtId="235" fontId="92" fillId="0" borderId="0"/>
    <xf numFmtId="236" fontId="32" fillId="0" borderId="0"/>
    <xf numFmtId="165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237" fontId="16" fillId="0" borderId="0" applyFont="0" applyFill="0" applyBorder="0" applyAlignment="0" applyProtection="0"/>
    <xf numFmtId="237" fontId="16" fillId="0" borderId="0" applyFont="0" applyFill="0" applyBorder="0" applyAlignment="0" applyProtection="0"/>
    <xf numFmtId="237" fontId="16" fillId="0" borderId="0" applyFont="0" applyFill="0" applyBorder="0" applyAlignment="0" applyProtection="0"/>
    <xf numFmtId="237" fontId="16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237" fontId="16" fillId="0" borderId="0" applyFont="0" applyFill="0" applyBorder="0" applyAlignment="0" applyProtection="0"/>
    <xf numFmtId="237" fontId="16" fillId="0" borderId="0" applyFont="0" applyFill="0" applyBorder="0" applyAlignment="0" applyProtection="0"/>
    <xf numFmtId="238" fontId="43" fillId="0" borderId="0" applyFont="0" applyFill="0" applyBorder="0" applyAlignment="0" applyProtection="0"/>
    <xf numFmtId="238" fontId="43" fillId="0" borderId="0" applyFont="0" applyFill="0" applyBorder="0" applyAlignment="0" applyProtection="0"/>
    <xf numFmtId="239" fontId="43" fillId="0" borderId="0" applyFont="0" applyFill="0" applyBorder="0" applyAlignment="0" applyProtection="0"/>
    <xf numFmtId="239" fontId="43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5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240" fontId="16" fillId="0" borderId="0" applyFont="0" applyFill="0" applyBorder="0" applyAlignment="0" applyProtection="0"/>
    <xf numFmtId="240" fontId="16" fillId="0" borderId="0" applyFont="0" applyFill="0" applyBorder="0" applyAlignment="0" applyProtection="0"/>
    <xf numFmtId="240" fontId="16" fillId="0" borderId="0" applyFont="0" applyFill="0" applyBorder="0" applyAlignment="0" applyProtection="0"/>
    <xf numFmtId="240" fontId="16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240" fontId="16" fillId="0" borderId="0" applyFont="0" applyFill="0" applyBorder="0" applyAlignment="0" applyProtection="0"/>
    <xf numFmtId="240" fontId="16" fillId="0" borderId="0" applyFont="0" applyFill="0" applyBorder="0" applyAlignment="0" applyProtection="0"/>
    <xf numFmtId="241" fontId="43" fillId="0" borderId="0" applyFont="0" applyFill="0" applyBorder="0" applyAlignment="0" applyProtection="0"/>
    <xf numFmtId="241" fontId="43" fillId="0" borderId="0" applyFont="0" applyFill="0" applyBorder="0" applyAlignment="0" applyProtection="0"/>
    <xf numFmtId="242" fontId="43" fillId="0" borderId="0" applyFont="0" applyFill="0" applyBorder="0" applyAlignment="0" applyProtection="0"/>
    <xf numFmtId="242" fontId="43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98" fillId="0" borderId="0" applyFont="0" applyFill="0" applyBorder="0" applyAlignment="0" applyProtection="0"/>
    <xf numFmtId="3" fontId="43" fillId="0" borderId="0" applyFont="0" applyBorder="0" applyAlignment="0"/>
    <xf numFmtId="0" fontId="16" fillId="0" borderId="0" applyFill="0" applyBorder="0" applyAlignment="0"/>
    <xf numFmtId="184" fontId="84" fillId="0" borderId="0" applyFill="0" applyBorder="0" applyAlignment="0"/>
    <xf numFmtId="179" fontId="84" fillId="0" borderId="0" applyFill="0" applyBorder="0" applyAlignment="0"/>
    <xf numFmtId="213" fontId="84" fillId="0" borderId="0" applyFill="0" applyBorder="0" applyAlignment="0"/>
    <xf numFmtId="184" fontId="84" fillId="0" borderId="0" applyFill="0" applyBorder="0" applyAlignment="0"/>
    <xf numFmtId="0" fontId="99" fillId="0" borderId="0" applyNumberFormat="0" applyAlignment="0">
      <alignment horizontal="left"/>
    </xf>
    <xf numFmtId="0" fontId="100" fillId="0" borderId="0"/>
    <xf numFmtId="0" fontId="101" fillId="0" borderId="0" applyNumberFormat="0" applyFill="0" applyBorder="0" applyAlignment="0" applyProtection="0"/>
    <xf numFmtId="3" fontId="43" fillId="0" borderId="0" applyFont="0" applyBorder="0" applyAlignment="0"/>
    <xf numFmtId="0" fontId="16" fillId="0" borderId="0"/>
    <xf numFmtId="0" fontId="16" fillId="0" borderId="0"/>
    <xf numFmtId="0" fontId="102" fillId="0" borderId="0">
      <alignment vertical="top" wrapText="1"/>
    </xf>
    <xf numFmtId="0" fontId="103" fillId="8" borderId="0" applyNumberFormat="0" applyBorder="0" applyAlignment="0" applyProtection="0"/>
    <xf numFmtId="38" fontId="104" fillId="3" borderId="0" applyNumberFormat="0" applyBorder="0" applyAlignment="0" applyProtection="0"/>
    <xf numFmtId="243" fontId="20" fillId="4" borderId="0" applyBorder="0" applyProtection="0"/>
    <xf numFmtId="0" fontId="105" fillId="0" borderId="13" applyNumberFormat="0" applyFill="0" applyBorder="0" applyAlignment="0" applyProtection="0">
      <alignment horizontal="center" vertical="center"/>
    </xf>
    <xf numFmtId="0" fontId="106" fillId="0" borderId="0" applyNumberFormat="0" applyFont="0" applyBorder="0" applyAlignment="0">
      <alignment horizontal="left" vertical="center"/>
    </xf>
    <xf numFmtId="244" fontId="80" fillId="0" borderId="0" applyFont="0" applyFill="0" applyBorder="0" applyAlignment="0" applyProtection="0"/>
    <xf numFmtId="0" fontId="107" fillId="26" borderId="0"/>
    <xf numFmtId="0" fontId="108" fillId="0" borderId="0">
      <alignment horizontal="left"/>
    </xf>
    <xf numFmtId="0" fontId="109" fillId="0" borderId="26" applyNumberFormat="0" applyFill="0" applyAlignment="0" applyProtection="0"/>
    <xf numFmtId="0" fontId="110" fillId="0" borderId="27" applyNumberFormat="0" applyFill="0" applyAlignment="0" applyProtection="0"/>
    <xf numFmtId="0" fontId="111" fillId="0" borderId="28" applyNumberFormat="0" applyFill="0" applyAlignment="0" applyProtection="0"/>
    <xf numFmtId="0" fontId="111" fillId="0" borderId="0" applyNumberFormat="0" applyFill="0" applyBorder="0" applyAlignment="0" applyProtection="0"/>
    <xf numFmtId="245" fontId="112" fillId="0" borderId="0">
      <protection locked="0"/>
    </xf>
    <xf numFmtId="245" fontId="112" fillId="0" borderId="0">
      <protection locked="0"/>
    </xf>
    <xf numFmtId="0" fontId="113" fillId="0" borderId="29">
      <alignment horizontal="center"/>
    </xf>
    <xf numFmtId="0" fontId="113" fillId="0" borderId="0">
      <alignment horizontal="center"/>
    </xf>
    <xf numFmtId="5" fontId="114" fillId="27" borderId="7" applyNumberFormat="0" applyAlignment="0">
      <alignment horizontal="left" vertical="top"/>
    </xf>
    <xf numFmtId="49" fontId="115" fillId="0" borderId="7">
      <alignment vertical="center"/>
    </xf>
    <xf numFmtId="0" fontId="15" fillId="0" borderId="0"/>
    <xf numFmtId="165" fontId="43" fillId="0" borderId="0" applyFont="0" applyFill="0" applyBorder="0" applyAlignment="0" applyProtection="0"/>
    <xf numFmtId="38" fontId="55" fillId="0" borderId="0" applyFont="0" applyFill="0" applyBorder="0" applyAlignment="0" applyProtection="0"/>
    <xf numFmtId="165" fontId="53" fillId="0" borderId="0" applyFont="0" applyFill="0" applyBorder="0" applyAlignment="0" applyProtection="0"/>
    <xf numFmtId="246" fontId="116" fillId="0" borderId="0" applyFont="0" applyFill="0" applyBorder="0" applyAlignment="0" applyProtection="0"/>
    <xf numFmtId="10" fontId="104" fillId="3" borderId="7" applyNumberFormat="0" applyBorder="0" applyAlignment="0" applyProtection="0"/>
    <xf numFmtId="0" fontId="117" fillId="11" borderId="23" applyNumberFormat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165" fontId="43" fillId="0" borderId="0" applyFont="0" applyFill="0" applyBorder="0" applyAlignment="0" applyProtection="0"/>
    <xf numFmtId="0" fontId="43" fillId="0" borderId="0"/>
    <xf numFmtId="0" fontId="18" fillId="0" borderId="30">
      <alignment horizontal="centerContinuous"/>
    </xf>
    <xf numFmtId="0" fontId="55" fillId="0" borderId="0"/>
    <xf numFmtId="0" fontId="15" fillId="0" borderId="0" applyNumberFormat="0" applyFont="0" applyFill="0" applyBorder="0" applyProtection="0">
      <alignment horizontal="left" vertical="center"/>
    </xf>
    <xf numFmtId="0" fontId="55" fillId="0" borderId="0"/>
    <xf numFmtId="0" fontId="16" fillId="0" borderId="0" applyFill="0" applyBorder="0" applyAlignment="0"/>
    <xf numFmtId="184" fontId="84" fillId="0" borderId="0" applyFill="0" applyBorder="0" applyAlignment="0"/>
    <xf numFmtId="179" fontId="84" fillId="0" borderId="0" applyFill="0" applyBorder="0" applyAlignment="0"/>
    <xf numFmtId="213" fontId="84" fillId="0" borderId="0" applyFill="0" applyBorder="0" applyAlignment="0"/>
    <xf numFmtId="184" fontId="84" fillId="0" borderId="0" applyFill="0" applyBorder="0" applyAlignment="0"/>
    <xf numFmtId="0" fontId="121" fillId="0" borderId="31" applyNumberFormat="0" applyFill="0" applyAlignment="0" applyProtection="0"/>
    <xf numFmtId="175" fontId="122" fillId="0" borderId="6" applyNumberFormat="0" applyFont="0" applyFill="0" applyBorder="0">
      <alignment horizontal="center"/>
    </xf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23" fillId="0" borderId="29"/>
    <xf numFmtId="247" fontId="16" fillId="0" borderId="6"/>
    <xf numFmtId="248" fontId="55" fillId="0" borderId="0" applyFont="0" applyFill="0" applyBorder="0" applyAlignment="0" applyProtection="0"/>
    <xf numFmtId="249" fontId="55" fillId="0" borderId="0" applyFont="0" applyFill="0" applyBorder="0" applyAlignment="0" applyProtection="0"/>
    <xf numFmtId="250" fontId="16" fillId="0" borderId="0" applyFont="0" applyFill="0" applyBorder="0" applyAlignment="0" applyProtection="0"/>
    <xf numFmtId="251" fontId="16" fillId="0" borderId="0" applyFont="0" applyFill="0" applyBorder="0" applyAlignment="0" applyProtection="0"/>
    <xf numFmtId="0" fontId="124" fillId="28" borderId="0" applyNumberFormat="0" applyBorder="0" applyAlignment="0" applyProtection="0"/>
    <xf numFmtId="0" fontId="15" fillId="0" borderId="0"/>
    <xf numFmtId="0" fontId="32" fillId="0" borderId="11" applyNumberFormat="0" applyAlignment="0">
      <alignment horizontal="center"/>
    </xf>
    <xf numFmtId="37" fontId="125" fillId="0" borderId="0"/>
    <xf numFmtId="0" fontId="126" fillId="0" borderId="7" applyNumberFormat="0" applyFont="0" applyFill="0" applyBorder="0" applyAlignment="0">
      <alignment horizontal="center"/>
    </xf>
    <xf numFmtId="252" fontId="31" fillId="0" borderId="0"/>
    <xf numFmtId="0" fontId="127" fillId="0" borderId="0"/>
    <xf numFmtId="0" fontId="4" fillId="0" borderId="0"/>
    <xf numFmtId="0" fontId="181" fillId="0" borderId="0"/>
    <xf numFmtId="0" fontId="4" fillId="0" borderId="0"/>
    <xf numFmtId="0" fontId="22" fillId="0" borderId="0"/>
    <xf numFmtId="0" fontId="25" fillId="0" borderId="0"/>
    <xf numFmtId="0" fontId="16" fillId="0" borderId="0"/>
    <xf numFmtId="0" fontId="1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4" fillId="0" borderId="0"/>
    <xf numFmtId="0" fontId="43" fillId="0" borderId="0"/>
    <xf numFmtId="0" fontId="43" fillId="0" borderId="0"/>
    <xf numFmtId="0" fontId="53" fillId="0" borderId="0"/>
    <xf numFmtId="0" fontId="16" fillId="0" borderId="0"/>
    <xf numFmtId="0" fontId="14" fillId="0" borderId="0"/>
    <xf numFmtId="0" fontId="4" fillId="0" borderId="0"/>
    <xf numFmtId="0" fontId="128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2" fillId="0" borderId="0"/>
    <xf numFmtId="0" fontId="129" fillId="0" borderId="0" applyNumberFormat="0" applyFill="0" applyBorder="0" applyProtection="0">
      <alignment vertical="top"/>
    </xf>
    <xf numFmtId="0" fontId="43" fillId="0" borderId="0"/>
    <xf numFmtId="0" fontId="43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43" fillId="0" borderId="0"/>
    <xf numFmtId="0" fontId="60" fillId="0" borderId="0" applyFont="0"/>
    <xf numFmtId="0" fontId="98" fillId="0" borderId="0"/>
    <xf numFmtId="0" fontId="16" fillId="29" borderId="32" applyNumberFormat="0" applyFont="0" applyAlignment="0" applyProtection="0"/>
    <xf numFmtId="253" fontId="130" fillId="0" borderId="0" applyFont="0" applyFill="0" applyBorder="0" applyProtection="0">
      <alignment vertical="top" wrapText="1"/>
    </xf>
    <xf numFmtId="0" fontId="32" fillId="0" borderId="0"/>
    <xf numFmtId="165" fontId="58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5" fillId="0" borderId="0"/>
    <xf numFmtId="0" fontId="132" fillId="24" borderId="33" applyNumberFormat="0" applyAlignment="0" applyProtection="0"/>
    <xf numFmtId="170" fontId="133" fillId="0" borderId="11" applyFont="0" applyBorder="0" applyAlignment="0"/>
    <xf numFmtId="165" fontId="16" fillId="0" borderId="0" applyFont="0" applyFill="0" applyBorder="0" applyAlignment="0" applyProtection="0"/>
    <xf numFmtId="14" fontId="18" fillId="0" borderId="0">
      <alignment horizontal="center" wrapText="1"/>
      <protection locked="0"/>
    </xf>
    <xf numFmtId="212" fontId="16" fillId="0" borderId="0" applyFont="0" applyFill="0" applyBorder="0" applyAlignment="0" applyProtection="0"/>
    <xf numFmtId="254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5" fillId="0" borderId="34" applyNumberFormat="0" applyBorder="0"/>
    <xf numFmtId="0" fontId="16" fillId="0" borderId="0" applyFill="0" applyBorder="0" applyAlignment="0"/>
    <xf numFmtId="184" fontId="84" fillId="0" borderId="0" applyFill="0" applyBorder="0" applyAlignment="0"/>
    <xf numFmtId="179" fontId="84" fillId="0" borderId="0" applyFill="0" applyBorder="0" applyAlignment="0"/>
    <xf numFmtId="213" fontId="84" fillId="0" borderId="0" applyFill="0" applyBorder="0" applyAlignment="0"/>
    <xf numFmtId="184" fontId="84" fillId="0" borderId="0" applyFill="0" applyBorder="0" applyAlignment="0"/>
    <xf numFmtId="0" fontId="134" fillId="0" borderId="0"/>
    <xf numFmtId="0" fontId="55" fillId="0" borderId="0" applyNumberFormat="0" applyFont="0" applyFill="0" applyBorder="0" applyAlignment="0" applyProtection="0">
      <alignment horizontal="left"/>
    </xf>
    <xf numFmtId="0" fontId="135" fillId="0" borderId="29">
      <alignment horizontal="center"/>
    </xf>
    <xf numFmtId="1" fontId="16" fillId="0" borderId="8" applyNumberFormat="0" applyFill="0" applyAlignment="0" applyProtection="0">
      <alignment horizontal="center" vertical="center"/>
    </xf>
    <xf numFmtId="0" fontId="136" fillId="30" borderId="0" applyNumberFormat="0" applyFont="0" applyBorder="0" applyAlignment="0">
      <alignment horizontal="center"/>
    </xf>
    <xf numFmtId="14" fontId="137" fillId="0" borderId="0" applyNumberFormat="0" applyFill="0" applyBorder="0" applyAlignment="0" applyProtection="0">
      <alignment horizontal="left"/>
    </xf>
    <xf numFmtId="0" fontId="119" fillId="0" borderId="0" applyNumberFormat="0" applyFill="0" applyBorder="0" applyAlignment="0" applyProtection="0">
      <alignment vertical="top"/>
      <protection locked="0"/>
    </xf>
    <xf numFmtId="0" fontId="32" fillId="0" borderId="0"/>
    <xf numFmtId="165" fontId="5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" fontId="138" fillId="31" borderId="35" applyNumberFormat="0" applyProtection="0">
      <alignment vertical="center"/>
    </xf>
    <xf numFmtId="4" fontId="139" fillId="31" borderId="35" applyNumberFormat="0" applyProtection="0">
      <alignment vertical="center"/>
    </xf>
    <xf numFmtId="4" fontId="128" fillId="31" borderId="35" applyNumberFormat="0" applyProtection="0">
      <alignment horizontal="left" vertical="center" indent="1"/>
    </xf>
    <xf numFmtId="4" fontId="128" fillId="32" borderId="0" applyNumberFormat="0" applyProtection="0">
      <alignment horizontal="left" vertical="center" indent="1"/>
    </xf>
    <xf numFmtId="4" fontId="128" fillId="33" borderId="35" applyNumberFormat="0" applyProtection="0">
      <alignment horizontal="right" vertical="center"/>
    </xf>
    <xf numFmtId="4" fontId="128" fillId="34" borderId="35" applyNumberFormat="0" applyProtection="0">
      <alignment horizontal="right" vertical="center"/>
    </xf>
    <xf numFmtId="4" fontId="128" fillId="35" borderId="35" applyNumberFormat="0" applyProtection="0">
      <alignment horizontal="right" vertical="center"/>
    </xf>
    <xf numFmtId="4" fontId="128" fillId="36" borderId="35" applyNumberFormat="0" applyProtection="0">
      <alignment horizontal="right" vertical="center"/>
    </xf>
    <xf numFmtId="4" fontId="128" fillId="37" borderId="35" applyNumberFormat="0" applyProtection="0">
      <alignment horizontal="right" vertical="center"/>
    </xf>
    <xf numFmtId="4" fontId="128" fillId="38" borderId="35" applyNumberFormat="0" applyProtection="0">
      <alignment horizontal="right" vertical="center"/>
    </xf>
    <xf numFmtId="4" fontId="128" fillId="39" borderId="35" applyNumberFormat="0" applyProtection="0">
      <alignment horizontal="right" vertical="center"/>
    </xf>
    <xf numFmtId="4" fontId="128" fillId="40" borderId="35" applyNumberFormat="0" applyProtection="0">
      <alignment horizontal="right" vertical="center"/>
    </xf>
    <xf numFmtId="4" fontId="128" fillId="41" borderId="35" applyNumberFormat="0" applyProtection="0">
      <alignment horizontal="right" vertical="center"/>
    </xf>
    <xf numFmtId="4" fontId="138" fillId="42" borderId="36" applyNumberFormat="0" applyProtection="0">
      <alignment horizontal="left" vertical="center" indent="1"/>
    </xf>
    <xf numFmtId="4" fontId="138" fillId="43" borderId="0" applyNumberFormat="0" applyProtection="0">
      <alignment horizontal="left" vertical="center" indent="1"/>
    </xf>
    <xf numFmtId="4" fontId="138" fillId="32" borderId="0" applyNumberFormat="0" applyProtection="0">
      <alignment horizontal="left" vertical="center" indent="1"/>
    </xf>
    <xf numFmtId="4" fontId="128" fillId="43" borderId="35" applyNumberFormat="0" applyProtection="0">
      <alignment horizontal="right" vertical="center"/>
    </xf>
    <xf numFmtId="4" fontId="39" fillId="43" borderId="0" applyNumberFormat="0" applyProtection="0">
      <alignment horizontal="left" vertical="center" indent="1"/>
    </xf>
    <xf numFmtId="4" fontId="39" fillId="32" borderId="0" applyNumberFormat="0" applyProtection="0">
      <alignment horizontal="left" vertical="center" indent="1"/>
    </xf>
    <xf numFmtId="4" fontId="128" fillId="44" borderId="35" applyNumberFormat="0" applyProtection="0">
      <alignment vertical="center"/>
    </xf>
    <xf numFmtId="4" fontId="140" fillId="44" borderId="35" applyNumberFormat="0" applyProtection="0">
      <alignment vertical="center"/>
    </xf>
    <xf numFmtId="4" fontId="138" fillId="43" borderId="37" applyNumberFormat="0" applyProtection="0">
      <alignment horizontal="left" vertical="center" indent="1"/>
    </xf>
    <xf numFmtId="4" fontId="128" fillId="44" borderId="35" applyNumberFormat="0" applyProtection="0">
      <alignment horizontal="right" vertical="center"/>
    </xf>
    <xf numFmtId="4" fontId="140" fillId="44" borderId="35" applyNumberFormat="0" applyProtection="0">
      <alignment horizontal="right" vertical="center"/>
    </xf>
    <xf numFmtId="4" fontId="138" fillId="43" borderId="35" applyNumberFormat="0" applyProtection="0">
      <alignment horizontal="left" vertical="center" indent="1"/>
    </xf>
    <xf numFmtId="4" fontId="141" fillId="27" borderId="37" applyNumberFormat="0" applyProtection="0">
      <alignment horizontal="left" vertical="center" indent="1"/>
    </xf>
    <xf numFmtId="4" fontId="142" fillId="44" borderId="35" applyNumberFormat="0" applyProtection="0">
      <alignment horizontal="right" vertical="center"/>
    </xf>
    <xf numFmtId="255" fontId="143" fillId="0" borderId="0" applyFont="0" applyFill="0" applyBorder="0" applyAlignment="0" applyProtection="0"/>
    <xf numFmtId="0" fontId="136" fillId="1" borderId="17" applyNumberFormat="0" applyFont="0" applyAlignment="0">
      <alignment horizontal="center"/>
    </xf>
    <xf numFmtId="3" fontId="42" fillId="0" borderId="0"/>
    <xf numFmtId="0" fontId="144" fillId="0" borderId="0" applyNumberFormat="0" applyFill="0" applyBorder="0" applyAlignment="0">
      <alignment horizontal="center"/>
    </xf>
    <xf numFmtId="0" fontId="16" fillId="0" borderId="0"/>
    <xf numFmtId="170" fontId="145" fillId="0" borderId="0" applyNumberFormat="0" applyBorder="0" applyAlignment="0">
      <alignment horizontal="centerContinuous"/>
    </xf>
    <xf numFmtId="256" fontId="53" fillId="0" borderId="0" applyFont="0" applyFill="0" applyBorder="0" applyAlignment="0" applyProtection="0"/>
    <xf numFmtId="0" fontId="54" fillId="0" borderId="0"/>
    <xf numFmtId="0" fontId="32" fillId="0" borderId="0" applyNumberFormat="0" applyFill="0" applyBorder="0" applyAlignment="0" applyProtection="0"/>
    <xf numFmtId="170" fontId="8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88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42" fillId="0" borderId="0" applyFont="0" applyFill="0" applyBorder="0" applyAlignment="0" applyProtection="0"/>
    <xf numFmtId="194" fontId="53" fillId="0" borderId="0" applyFont="0" applyFill="0" applyBorder="0" applyAlignment="0" applyProtection="0"/>
    <xf numFmtId="0" fontId="32" fillId="0" borderId="0"/>
    <xf numFmtId="257" fontId="80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0" fontId="88" fillId="0" borderId="0" applyFont="0" applyFill="0" applyBorder="0" applyAlignment="0" applyProtection="0"/>
    <xf numFmtId="165" fontId="4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88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97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188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189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42" fontId="53" fillId="0" borderId="0" applyFont="0" applyFill="0" applyBorder="0" applyAlignment="0" applyProtection="0"/>
    <xf numFmtId="0" fontId="32" fillId="0" borderId="0"/>
    <xf numFmtId="257" fontId="80" fillId="0" borderId="0" applyFont="0" applyFill="0" applyBorder="0" applyAlignment="0" applyProtection="0"/>
    <xf numFmtId="14" fontId="146" fillId="0" borderId="0"/>
    <xf numFmtId="0" fontId="147" fillId="0" borderId="0"/>
    <xf numFmtId="0" fontId="123" fillId="0" borderId="0"/>
    <xf numFmtId="40" fontId="148" fillId="0" borderId="0" applyBorder="0">
      <alignment horizontal="right"/>
    </xf>
    <xf numFmtId="0" fontId="149" fillId="0" borderId="0"/>
    <xf numFmtId="258" fontId="53" fillId="0" borderId="16">
      <alignment horizontal="right" vertical="center"/>
    </xf>
    <xf numFmtId="247" fontId="150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47" fontId="15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58" fontId="53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60" fontId="80" fillId="0" borderId="16">
      <alignment horizontal="right" vertical="center"/>
    </xf>
    <xf numFmtId="261" fontId="16" fillId="0" borderId="16">
      <alignment horizontal="right" vertical="center"/>
    </xf>
    <xf numFmtId="258" fontId="5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62" fontId="43" fillId="0" borderId="16">
      <alignment horizontal="right" vertical="center"/>
    </xf>
    <xf numFmtId="262" fontId="43" fillId="0" borderId="16">
      <alignment horizontal="right" vertical="center"/>
    </xf>
    <xf numFmtId="258" fontId="53" fillId="0" borderId="16">
      <alignment horizontal="right" vertical="center"/>
    </xf>
    <xf numFmtId="261" fontId="16" fillId="0" borderId="16">
      <alignment horizontal="right" vertical="center"/>
    </xf>
    <xf numFmtId="261" fontId="16" fillId="0" borderId="16">
      <alignment horizontal="right" vertical="center"/>
    </xf>
    <xf numFmtId="261" fontId="16" fillId="0" borderId="16">
      <alignment horizontal="right" vertical="center"/>
    </xf>
    <xf numFmtId="261" fontId="16" fillId="0" borderId="16">
      <alignment horizontal="right" vertical="center"/>
    </xf>
    <xf numFmtId="262" fontId="43" fillId="0" borderId="16">
      <alignment horizontal="right" vertical="center"/>
    </xf>
    <xf numFmtId="262" fontId="43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4" fontId="88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4" fontId="88" fillId="0" borderId="16">
      <alignment horizontal="right" vertical="center"/>
    </xf>
    <xf numFmtId="265" fontId="151" fillId="4" borderId="18" applyFont="0" applyFill="0" applyBorder="0"/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5" fontId="151" fillId="4" borderId="18" applyFont="0" applyFill="0" applyBorder="0"/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2" fontId="43" fillId="0" borderId="16">
      <alignment horizontal="right" vertical="center"/>
    </xf>
    <xf numFmtId="262" fontId="43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58" fontId="53" fillId="0" borderId="16">
      <alignment horizontal="right" vertical="center"/>
    </xf>
    <xf numFmtId="258" fontId="53" fillId="0" borderId="16">
      <alignment horizontal="right" vertical="center"/>
    </xf>
    <xf numFmtId="261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3" fontId="16" fillId="0" borderId="16">
      <alignment horizontal="right" vertical="center"/>
    </xf>
    <xf numFmtId="262" fontId="43" fillId="0" borderId="16">
      <alignment horizontal="right" vertical="center"/>
    </xf>
    <xf numFmtId="262" fontId="4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187" fontId="43" fillId="0" borderId="16">
      <alignment horizontal="right" vertical="center"/>
    </xf>
    <xf numFmtId="187" fontId="4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6" fontId="43" fillId="0" borderId="16">
      <alignment horizontal="right" vertical="center"/>
    </xf>
    <xf numFmtId="266" fontId="4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59" fontId="73" fillId="0" borderId="16">
      <alignment horizontal="right" vertical="center"/>
    </xf>
    <xf numFmtId="265" fontId="151" fillId="4" borderId="18" applyFont="0" applyFill="0" applyBorder="0"/>
    <xf numFmtId="250" fontId="43" fillId="0" borderId="16">
      <alignment horizontal="right" vertical="center"/>
    </xf>
    <xf numFmtId="250" fontId="43" fillId="0" borderId="16">
      <alignment horizontal="right" vertical="center"/>
    </xf>
    <xf numFmtId="250" fontId="43" fillId="0" borderId="16">
      <alignment horizontal="right" vertical="center"/>
    </xf>
    <xf numFmtId="250" fontId="43" fillId="0" borderId="16">
      <alignment horizontal="right" vertical="center"/>
    </xf>
    <xf numFmtId="247" fontId="150" fillId="0" borderId="16">
      <alignment horizontal="right" vertical="center"/>
    </xf>
    <xf numFmtId="247" fontId="150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187" fontId="43" fillId="0" borderId="16">
      <alignment horizontal="right" vertical="center"/>
    </xf>
    <xf numFmtId="187" fontId="43" fillId="0" borderId="16">
      <alignment horizontal="right" vertical="center"/>
    </xf>
    <xf numFmtId="265" fontId="151" fillId="4" borderId="18" applyFont="0" applyFill="0" applyBorder="0"/>
    <xf numFmtId="260" fontId="80" fillId="0" borderId="16">
      <alignment horizontal="right" vertical="center"/>
    </xf>
    <xf numFmtId="267" fontId="152" fillId="0" borderId="16">
      <alignment horizontal="right" vertical="center"/>
    </xf>
    <xf numFmtId="267" fontId="152" fillId="0" borderId="16">
      <alignment horizontal="right" vertical="center"/>
    </xf>
    <xf numFmtId="267" fontId="152" fillId="0" borderId="16">
      <alignment horizontal="right" vertical="center"/>
    </xf>
    <xf numFmtId="49" fontId="39" fillId="0" borderId="0" applyFill="0" applyBorder="0" applyAlignment="0"/>
    <xf numFmtId="0" fontId="16" fillId="0" borderId="0" applyFill="0" applyBorder="0" applyAlignment="0"/>
    <xf numFmtId="266" fontId="16" fillId="0" borderId="0" applyFill="0" applyBorder="0" applyAlignment="0"/>
    <xf numFmtId="268" fontId="153" fillId="0" borderId="16">
      <alignment horizontal="center"/>
    </xf>
    <xf numFmtId="269" fontId="154" fillId="0" borderId="0" applyNumberFormat="0" applyFont="0" applyFill="0" applyBorder="0" applyAlignment="0">
      <alignment horizontal="centerContinuous"/>
    </xf>
    <xf numFmtId="0" fontId="155" fillId="0" borderId="38"/>
    <xf numFmtId="0" fontId="8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8" fillId="0" borderId="11" applyNumberFormat="0" applyBorder="0" applyAlignment="0"/>
    <xf numFmtId="0" fontId="156" fillId="0" borderId="6" applyNumberFormat="0" applyBorder="0" applyAlignment="0">
      <alignment horizontal="center"/>
    </xf>
    <xf numFmtId="3" fontId="157" fillId="0" borderId="13" applyNumberFormat="0" applyBorder="0" applyAlignment="0"/>
    <xf numFmtId="0" fontId="158" fillId="0" borderId="11">
      <alignment horizontal="center" vertical="center" wrapText="1"/>
    </xf>
    <xf numFmtId="0" fontId="159" fillId="0" borderId="0">
      <alignment horizontal="center"/>
    </xf>
    <xf numFmtId="40" fontId="20" fillId="0" borderId="0"/>
    <xf numFmtId="3" fontId="160" fillId="0" borderId="0" applyNumberFormat="0" applyFill="0" applyBorder="0" applyAlignment="0" applyProtection="0">
      <alignment horizontal="center" wrapText="1"/>
    </xf>
    <xf numFmtId="0" fontId="161" fillId="0" borderId="2" applyBorder="0" applyAlignment="0">
      <alignment horizontal="center" vertical="center"/>
    </xf>
    <xf numFmtId="0" fontId="162" fillId="0" borderId="0" applyNumberFormat="0" applyFill="0" applyBorder="0" applyAlignment="0" applyProtection="0">
      <alignment horizontal="centerContinuous"/>
    </xf>
    <xf numFmtId="0" fontId="105" fillId="0" borderId="39" applyNumberFormat="0" applyFill="0" applyBorder="0" applyAlignment="0" applyProtection="0">
      <alignment horizontal="center" vertical="center" wrapText="1"/>
    </xf>
    <xf numFmtId="0" fontId="163" fillId="0" borderId="0" applyNumberFormat="0" applyFill="0" applyBorder="0" applyAlignment="0" applyProtection="0"/>
    <xf numFmtId="0" fontId="164" fillId="0" borderId="40" applyNumberFormat="0" applyBorder="0" applyAlignment="0">
      <alignment vertical="center"/>
    </xf>
    <xf numFmtId="0" fontId="165" fillId="0" borderId="41" applyNumberFormat="0" applyFill="0" applyAlignment="0" applyProtection="0"/>
    <xf numFmtId="0" fontId="166" fillId="0" borderId="42" applyNumberFormat="0" applyAlignment="0">
      <alignment horizontal="center"/>
    </xf>
    <xf numFmtId="0" fontId="167" fillId="0" borderId="43">
      <alignment horizontal="center"/>
    </xf>
    <xf numFmtId="165" fontId="16" fillId="0" borderId="0" applyFont="0" applyFill="0" applyBorder="0" applyAlignment="0" applyProtection="0"/>
    <xf numFmtId="270" fontId="16" fillId="0" borderId="0" applyFont="0" applyFill="0" applyBorder="0" applyAlignment="0" applyProtection="0"/>
    <xf numFmtId="241" fontId="116" fillId="0" borderId="0" applyFont="0" applyFill="0" applyBorder="0" applyAlignment="0" applyProtection="0"/>
    <xf numFmtId="178" fontId="16" fillId="0" borderId="0" applyFont="0" applyFill="0" applyBorder="0" applyAlignment="0" applyProtection="0"/>
    <xf numFmtId="271" fontId="16" fillId="0" borderId="0" applyFont="0" applyFill="0" applyBorder="0" applyAlignment="0" applyProtection="0"/>
    <xf numFmtId="0" fontId="28" fillId="0" borderId="44">
      <alignment horizontal="center"/>
    </xf>
    <xf numFmtId="272" fontId="100" fillId="0" borderId="0"/>
    <xf numFmtId="273" fontId="100" fillId="0" borderId="7"/>
    <xf numFmtId="0" fontId="31" fillId="0" borderId="0"/>
    <xf numFmtId="3" fontId="80" fillId="0" borderId="0" applyNumberFormat="0" applyBorder="0" applyAlignment="0" applyProtection="0">
      <alignment horizontal="centerContinuous"/>
      <protection locked="0"/>
    </xf>
    <xf numFmtId="3" fontId="168" fillId="0" borderId="0">
      <protection locked="0"/>
    </xf>
    <xf numFmtId="0" fontId="31" fillId="0" borderId="0"/>
    <xf numFmtId="5" fontId="169" fillId="45" borderId="2">
      <alignment vertical="top"/>
    </xf>
    <xf numFmtId="0" fontId="170" fillId="46" borderId="7">
      <alignment horizontal="left" vertical="center"/>
    </xf>
    <xf numFmtId="6" fontId="171" fillId="47" borderId="2"/>
    <xf numFmtId="5" fontId="114" fillId="0" borderId="2">
      <alignment horizontal="left" vertical="top"/>
    </xf>
    <xf numFmtId="0" fontId="172" fillId="48" borderId="0">
      <alignment horizontal="left" vertical="center"/>
    </xf>
    <xf numFmtId="0" fontId="173" fillId="0" borderId="8">
      <alignment horizontal="left" vertical="center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2" fontId="44" fillId="0" borderId="0" applyFont="0" applyFill="0" applyBorder="0" applyAlignment="0" applyProtection="0"/>
    <xf numFmtId="274" fontId="16" fillId="0" borderId="0" applyFont="0" applyFill="0" applyBorder="0" applyAlignment="0" applyProtection="0"/>
    <xf numFmtId="42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0" fontId="174" fillId="0" borderId="0" applyNumberFormat="0" applyFill="0" applyBorder="0" applyAlignment="0" applyProtection="0"/>
    <xf numFmtId="0" fontId="175" fillId="0" borderId="0" applyNumberFormat="0" applyFont="0" applyFill="0" applyBorder="0" applyProtection="0">
      <alignment horizontal="center" vertical="center" wrapText="1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6" fillId="0" borderId="0" applyNumberFormat="0" applyFill="0" applyBorder="0" applyAlignment="0" applyProtection="0"/>
    <xf numFmtId="0" fontId="73" fillId="0" borderId="45" applyFont="0" applyBorder="0" applyAlignment="0">
      <alignment horizontal="center"/>
    </xf>
    <xf numFmtId="165" fontId="43" fillId="0" borderId="0" applyFont="0" applyFill="0" applyBorder="0" applyAlignment="0" applyProtection="0"/>
    <xf numFmtId="42" fontId="177" fillId="0" borderId="0" applyFont="0" applyFill="0" applyBorder="0" applyAlignment="0" applyProtection="0"/>
    <xf numFmtId="44" fontId="177" fillId="0" borderId="0" applyFont="0" applyFill="0" applyBorder="0" applyAlignment="0" applyProtection="0"/>
    <xf numFmtId="0" fontId="177" fillId="0" borderId="0"/>
    <xf numFmtId="9" fontId="178" fillId="0" borderId="0" applyBorder="0" applyAlignment="0" applyProtection="0"/>
    <xf numFmtId="0" fontId="179" fillId="0" borderId="19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27" fillId="0" borderId="0"/>
    <xf numFmtId="0" fontId="180" fillId="0" borderId="0"/>
    <xf numFmtId="0" fontId="16" fillId="0" borderId="0"/>
    <xf numFmtId="0" fontId="5" fillId="0" borderId="0"/>
    <xf numFmtId="0" fontId="25" fillId="0" borderId="0"/>
    <xf numFmtId="0" fontId="25" fillId="0" borderId="0"/>
    <xf numFmtId="167" fontId="16" fillId="0" borderId="0" applyFont="0" applyFill="0" applyBorder="0" applyAlignment="0" applyProtection="0"/>
    <xf numFmtId="0" fontId="11" fillId="0" borderId="0"/>
    <xf numFmtId="0" fontId="11" fillId="0" borderId="0"/>
    <xf numFmtId="167" fontId="23" fillId="0" borderId="0" applyFont="0" applyFill="0" applyBorder="0" applyAlignment="0" applyProtection="0"/>
    <xf numFmtId="0" fontId="19" fillId="0" borderId="0"/>
    <xf numFmtId="0" fontId="19" fillId="0" borderId="0"/>
    <xf numFmtId="167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1" fillId="0" borderId="0"/>
    <xf numFmtId="167" fontId="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88" fillId="0" borderId="0"/>
    <xf numFmtId="275" fontId="182" fillId="0" borderId="14">
      <alignment horizontal="center"/>
      <protection hidden="1"/>
    </xf>
    <xf numFmtId="276" fontId="1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277" fontId="7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78" fontId="55" fillId="0" borderId="0" applyFill="0" applyBorder="0" applyAlignment="0" applyProtection="0"/>
    <xf numFmtId="278" fontId="55" fillId="0" borderId="0" applyFill="0" applyBorder="0" applyAlignment="0" applyProtection="0"/>
    <xf numFmtId="279" fontId="55" fillId="0" borderId="0" applyFill="0" applyBorder="0" applyAlignment="0" applyProtection="0"/>
    <xf numFmtId="280" fontId="55" fillId="0" borderId="0" applyFill="0" applyBorder="0" applyAlignment="0" applyProtection="0"/>
    <xf numFmtId="40" fontId="185" fillId="0" borderId="0" applyFont="0" applyFill="0" applyBorder="0" applyAlignment="0" applyProtection="0"/>
    <xf numFmtId="38" fontId="18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6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" fillId="0" borderId="0"/>
    <xf numFmtId="0" fontId="54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54" fillId="0" borderId="0"/>
    <xf numFmtId="0" fontId="4" fillId="0" borderId="0"/>
    <xf numFmtId="0" fontId="4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178" fontId="42" fillId="0" borderId="0" applyFont="0" applyFill="0" applyBorder="0" applyAlignment="0" applyProtection="0"/>
    <xf numFmtId="0" fontId="16" fillId="0" borderId="0"/>
    <xf numFmtId="0" fontId="39" fillId="0" borderId="0">
      <alignment vertical="top"/>
    </xf>
    <xf numFmtId="0" fontId="16" fillId="0" borderId="0"/>
    <xf numFmtId="0" fontId="39" fillId="0" borderId="0">
      <alignment vertical="top"/>
    </xf>
    <xf numFmtId="0" fontId="16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" fillId="0" borderId="0"/>
    <xf numFmtId="0" fontId="54" fillId="0" borderId="0"/>
    <xf numFmtId="0" fontId="39" fillId="0" borderId="0">
      <alignment vertical="top"/>
    </xf>
    <xf numFmtId="0" fontId="4" fillId="0" borderId="0"/>
    <xf numFmtId="0" fontId="4" fillId="0" borderId="0"/>
    <xf numFmtId="0" fontId="4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16" fillId="0" borderId="0"/>
    <xf numFmtId="0" fontId="4" fillId="0" borderId="0"/>
    <xf numFmtId="281" fontId="53" fillId="0" borderId="0" applyFont="0" applyFill="0" applyBorder="0" applyAlignment="0" applyProtection="0"/>
    <xf numFmtId="280" fontId="55" fillId="0" borderId="0" applyFill="0" applyBorder="0" applyAlignment="0" applyProtection="0"/>
    <xf numFmtId="0" fontId="16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9" fillId="0" borderId="0">
      <alignment vertical="top"/>
    </xf>
    <xf numFmtId="279" fontId="55" fillId="0" borderId="0" applyFill="0" applyBorder="0" applyAlignment="0" applyProtection="0"/>
    <xf numFmtId="279" fontId="55" fillId="0" borderId="0" applyFill="0" applyBorder="0" applyAlignment="0" applyProtection="0"/>
    <xf numFmtId="282" fontId="55" fillId="0" borderId="0" applyFill="0" applyBorder="0" applyAlignment="0" applyProtection="0"/>
    <xf numFmtId="283" fontId="55" fillId="0" borderId="0" applyFill="0" applyBorder="0" applyAlignment="0" applyProtection="0"/>
    <xf numFmtId="284" fontId="55" fillId="0" borderId="0" applyFill="0" applyBorder="0" applyAlignment="0" applyProtection="0"/>
    <xf numFmtId="284" fontId="55" fillId="0" borderId="0" applyFill="0" applyBorder="0" applyAlignment="0" applyProtection="0"/>
    <xf numFmtId="285" fontId="55" fillId="0" borderId="0" applyFill="0" applyBorder="0" applyAlignment="0" applyProtection="0"/>
    <xf numFmtId="286" fontId="55" fillId="0" borderId="0" applyFill="0" applyBorder="0" applyAlignment="0" applyProtection="0"/>
    <xf numFmtId="42" fontId="53" fillId="0" borderId="0" applyFont="0" applyFill="0" applyBorder="0" applyAlignment="0" applyProtection="0"/>
    <xf numFmtId="280" fontId="55" fillId="0" borderId="0" applyFill="0" applyBorder="0" applyAlignment="0" applyProtection="0"/>
    <xf numFmtId="280" fontId="55" fillId="0" borderId="0" applyFill="0" applyBorder="0" applyAlignment="0" applyProtection="0"/>
    <xf numFmtId="287" fontId="55" fillId="0" borderId="0" applyFill="0" applyBorder="0" applyAlignment="0" applyProtection="0"/>
    <xf numFmtId="284" fontId="55" fillId="0" borderId="0" applyFill="0" applyBorder="0" applyAlignment="0" applyProtection="0"/>
    <xf numFmtId="284" fontId="55" fillId="0" borderId="0" applyFill="0" applyBorder="0" applyAlignment="0" applyProtection="0"/>
    <xf numFmtId="285" fontId="55" fillId="0" borderId="0" applyFill="0" applyBorder="0" applyAlignment="0" applyProtection="0"/>
    <xf numFmtId="283" fontId="55" fillId="0" borderId="0" applyFill="0" applyBorder="0" applyAlignment="0" applyProtection="0"/>
    <xf numFmtId="278" fontId="55" fillId="0" borderId="0" applyFill="0" applyBorder="0" applyAlignment="0" applyProtection="0"/>
    <xf numFmtId="278" fontId="55" fillId="0" borderId="0" applyFill="0" applyBorder="0" applyAlignment="0" applyProtection="0"/>
    <xf numFmtId="288" fontId="55" fillId="0" borderId="0" applyFill="0" applyBorder="0" applyAlignment="0" applyProtection="0"/>
    <xf numFmtId="42" fontId="53" fillId="0" borderId="0" applyFont="0" applyFill="0" applyBorder="0" applyAlignment="0" applyProtection="0"/>
    <xf numFmtId="280" fontId="55" fillId="0" borderId="0" applyFill="0" applyBorder="0" applyAlignment="0" applyProtection="0"/>
    <xf numFmtId="280" fontId="55" fillId="0" borderId="0" applyFill="0" applyBorder="0" applyAlignment="0" applyProtection="0"/>
    <xf numFmtId="287" fontId="55" fillId="0" borderId="0" applyFill="0" applyBorder="0" applyAlignment="0" applyProtection="0"/>
    <xf numFmtId="286" fontId="55" fillId="0" borderId="0" applyFill="0" applyBorder="0" applyAlignment="0" applyProtection="0"/>
    <xf numFmtId="278" fontId="55" fillId="0" borderId="0" applyFill="0" applyBorder="0" applyAlignment="0" applyProtection="0"/>
    <xf numFmtId="278" fontId="55" fillId="0" borderId="0" applyFill="0" applyBorder="0" applyAlignment="0" applyProtection="0"/>
    <xf numFmtId="288" fontId="55" fillId="0" borderId="0" applyFill="0" applyBorder="0" applyAlignment="0" applyProtection="0"/>
    <xf numFmtId="284" fontId="55" fillId="0" borderId="0" applyFill="0" applyBorder="0" applyAlignment="0" applyProtection="0"/>
    <xf numFmtId="284" fontId="55" fillId="0" borderId="0" applyFill="0" applyBorder="0" applyAlignment="0" applyProtection="0"/>
    <xf numFmtId="285" fontId="55" fillId="0" borderId="0" applyFill="0" applyBorder="0" applyAlignment="0" applyProtection="0"/>
    <xf numFmtId="286" fontId="55" fillId="0" borderId="0" applyFill="0" applyBorder="0" applyAlignment="0" applyProtection="0"/>
    <xf numFmtId="279" fontId="55" fillId="0" borderId="0" applyFill="0" applyBorder="0" applyAlignment="0" applyProtection="0"/>
    <xf numFmtId="279" fontId="55" fillId="0" borderId="0" applyFill="0" applyBorder="0" applyAlignment="0" applyProtection="0"/>
    <xf numFmtId="282" fontId="55" fillId="0" borderId="0" applyFill="0" applyBorder="0" applyAlignment="0" applyProtection="0"/>
    <xf numFmtId="283" fontId="55" fillId="0" borderId="0" applyFill="0" applyBorder="0" applyAlignment="0" applyProtection="0"/>
    <xf numFmtId="0" fontId="39" fillId="0" borderId="0">
      <alignment vertical="top"/>
    </xf>
    <xf numFmtId="280" fontId="55" fillId="0" borderId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42" fontId="53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54" fillId="0" borderId="0"/>
    <xf numFmtId="287" fontId="55" fillId="0" borderId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278" fontId="55" fillId="0" borderId="0" applyFill="0" applyBorder="0" applyAlignment="0" applyProtection="0"/>
    <xf numFmtId="278" fontId="55" fillId="0" borderId="0" applyFill="0" applyBorder="0" applyAlignment="0" applyProtection="0"/>
    <xf numFmtId="288" fontId="55" fillId="0" borderId="0" applyFill="0" applyBorder="0" applyAlignment="0" applyProtection="0"/>
    <xf numFmtId="284" fontId="55" fillId="0" borderId="0" applyFill="0" applyBorder="0" applyAlignment="0" applyProtection="0"/>
    <xf numFmtId="284" fontId="55" fillId="0" borderId="0" applyFill="0" applyBorder="0" applyAlignment="0" applyProtection="0"/>
    <xf numFmtId="285" fontId="55" fillId="0" borderId="0" applyFill="0" applyBorder="0" applyAlignment="0" applyProtection="0"/>
    <xf numFmtId="279" fontId="55" fillId="0" borderId="0" applyFill="0" applyBorder="0" applyAlignment="0" applyProtection="0"/>
    <xf numFmtId="279" fontId="55" fillId="0" borderId="0" applyFill="0" applyBorder="0" applyAlignment="0" applyProtection="0"/>
    <xf numFmtId="282" fontId="55" fillId="0" borderId="0" applyFill="0" applyBorder="0" applyAlignment="0" applyProtection="0"/>
    <xf numFmtId="283" fontId="55" fillId="0" borderId="0" applyFill="0" applyBorder="0" applyAlignment="0" applyProtection="0"/>
    <xf numFmtId="286" fontId="55" fillId="0" borderId="0" applyFill="0" applyBorder="0" applyAlignment="0" applyProtection="0"/>
    <xf numFmtId="0" fontId="39" fillId="0" borderId="0">
      <alignment vertical="top"/>
    </xf>
    <xf numFmtId="0" fontId="54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" fillId="0" borderId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" fillId="0" borderId="0"/>
    <xf numFmtId="0" fontId="39" fillId="0" borderId="0">
      <alignment vertical="top"/>
    </xf>
    <xf numFmtId="0" fontId="39" fillId="0" borderId="0">
      <alignment vertical="top"/>
    </xf>
    <xf numFmtId="0" fontId="186" fillId="0" borderId="0"/>
    <xf numFmtId="0" fontId="183" fillId="0" borderId="0"/>
    <xf numFmtId="0" fontId="62" fillId="49" borderId="0"/>
    <xf numFmtId="0" fontId="62" fillId="24" borderId="0"/>
    <xf numFmtId="0" fontId="62" fillId="4" borderId="0"/>
    <xf numFmtId="0" fontId="62" fillId="4" borderId="0"/>
    <xf numFmtId="0" fontId="62" fillId="24" borderId="0"/>
    <xf numFmtId="0" fontId="62" fillId="4" borderId="0"/>
    <xf numFmtId="0" fontId="62" fillId="24" borderId="0"/>
    <xf numFmtId="0" fontId="62" fillId="24" borderId="0"/>
    <xf numFmtId="0" fontId="62" fillId="24" borderId="0"/>
    <xf numFmtId="0" fontId="62" fillId="4" borderId="0"/>
    <xf numFmtId="0" fontId="62" fillId="4" borderId="0"/>
    <xf numFmtId="0" fontId="69" fillId="49" borderId="0"/>
    <xf numFmtId="0" fontId="69" fillId="24" borderId="0"/>
    <xf numFmtId="0" fontId="69" fillId="4" borderId="0"/>
    <xf numFmtId="0" fontId="69" fillId="4" borderId="0"/>
    <xf numFmtId="0" fontId="69" fillId="24" borderId="0"/>
    <xf numFmtId="0" fontId="69" fillId="4" borderId="0"/>
    <xf numFmtId="0" fontId="69" fillId="24" borderId="0"/>
    <xf numFmtId="0" fontId="69" fillId="24" borderId="0"/>
    <xf numFmtId="0" fontId="69" fillId="24" borderId="0"/>
    <xf numFmtId="0" fontId="69" fillId="4" borderId="0"/>
    <xf numFmtId="0" fontId="69" fillId="4" borderId="0"/>
    <xf numFmtId="0" fontId="43" fillId="0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70" fillId="49" borderId="0"/>
    <xf numFmtId="0" fontId="70" fillId="24" borderId="0"/>
    <xf numFmtId="0" fontId="70" fillId="4" borderId="0"/>
    <xf numFmtId="0" fontId="70" fillId="4" borderId="0"/>
    <xf numFmtId="0" fontId="70" fillId="24" borderId="0"/>
    <xf numFmtId="0" fontId="70" fillId="4" borderId="0"/>
    <xf numFmtId="0" fontId="70" fillId="24" borderId="0"/>
    <xf numFmtId="0" fontId="70" fillId="24" borderId="0"/>
    <xf numFmtId="0" fontId="70" fillId="24" borderId="0"/>
    <xf numFmtId="0" fontId="70" fillId="4" borderId="0"/>
    <xf numFmtId="0" fontId="70" fillId="4" borderId="0"/>
    <xf numFmtId="0" fontId="186" fillId="0" borderId="0" applyFont="0" applyFill="0" applyBorder="0" applyAlignment="0" applyProtection="0"/>
    <xf numFmtId="0" fontId="18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83" fillId="0" borderId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6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95" fillId="0" borderId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14" fillId="52" borderId="0" applyNumberFormat="0" applyBorder="0" applyAlignment="0" applyProtection="0"/>
    <xf numFmtId="0" fontId="14" fillId="55" borderId="0" applyNumberFormat="0" applyBorder="0" applyAlignment="0" applyProtection="0"/>
    <xf numFmtId="0" fontId="72" fillId="53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14" fillId="50" borderId="0" applyNumberFormat="0" applyBorder="0" applyAlignment="0" applyProtection="0"/>
    <xf numFmtId="0" fontId="14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14" fillId="56" borderId="0" applyNumberFormat="0" applyBorder="0" applyAlignment="0" applyProtection="0"/>
    <xf numFmtId="0" fontId="14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14" fillId="52" borderId="0" applyNumberFormat="0" applyBorder="0" applyAlignment="0" applyProtection="0"/>
    <xf numFmtId="0" fontId="14" fillId="57" borderId="0" applyNumberFormat="0" applyBorder="0" applyAlignment="0" applyProtection="0"/>
    <xf numFmtId="0" fontId="72" fillId="57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3" fontId="75" fillId="0" borderId="0" applyNumberFormat="0" applyAlignment="0"/>
    <xf numFmtId="3" fontId="75" fillId="0" borderId="0" applyNumberFormat="0" applyBorder="0" applyAlignment="0"/>
    <xf numFmtId="3" fontId="75" fillId="0" borderId="0" applyNumberFormat="0" applyAlignment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187" fillId="0" borderId="0"/>
    <xf numFmtId="0" fontId="55" fillId="0" borderId="7" applyNumberFormat="0" applyFont="0" applyFill="0" applyAlignment="0" applyProtection="0"/>
    <xf numFmtId="9" fontId="16" fillId="0" borderId="0" applyFont="0" applyFill="0" applyBorder="0" applyAlignment="0" applyProtection="0"/>
    <xf numFmtId="0" fontId="85" fillId="24" borderId="23" applyNumberFormat="0" applyAlignment="0" applyProtection="0"/>
    <xf numFmtId="0" fontId="85" fillId="24" borderId="23" applyNumberFormat="0" applyAlignment="0" applyProtection="0"/>
    <xf numFmtId="289" fontId="188" fillId="0" borderId="19" applyBorder="0"/>
    <xf numFmtId="289" fontId="189" fillId="0" borderId="11">
      <protection locked="0"/>
    </xf>
    <xf numFmtId="191" fontId="95" fillId="0" borderId="0" applyFont="0" applyFill="0" applyBorder="0" applyAlignment="0" applyProtection="0"/>
    <xf numFmtId="168" fontId="190" fillId="0" borderId="0" applyFont="0" applyFill="0" applyBorder="0" applyAlignment="0" applyProtection="0"/>
    <xf numFmtId="168" fontId="190" fillId="0" borderId="0" applyFont="0" applyFill="0" applyBorder="0" applyAlignment="0" applyProtection="0"/>
    <xf numFmtId="165" fontId="190" fillId="0" borderId="0" applyFont="0" applyFill="0" applyBorder="0" applyAlignment="0" applyProtection="0"/>
    <xf numFmtId="169" fontId="190" fillId="0" borderId="0" applyFont="0" applyFill="0" applyBorder="0" applyAlignment="0" applyProtection="0"/>
    <xf numFmtId="169" fontId="190" fillId="0" borderId="0" applyFont="0" applyFill="0" applyBorder="0" applyAlignment="0" applyProtection="0"/>
    <xf numFmtId="290" fontId="2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91" fontId="19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0" fillId="0" borderId="0" applyFont="0" applyFill="0" applyBorder="0" applyAlignment="0" applyProtection="0"/>
    <xf numFmtId="169" fontId="190" fillId="0" borderId="0" applyFont="0" applyFill="0" applyBorder="0" applyAlignment="0" applyProtection="0"/>
    <xf numFmtId="0" fontId="191" fillId="0" borderId="0" applyNumberFormat="0" applyAlignment="0"/>
    <xf numFmtId="292" fontId="192" fillId="0" borderId="0">
      <protection locked="0"/>
    </xf>
    <xf numFmtId="293" fontId="192" fillId="0" borderId="0">
      <protection locked="0"/>
    </xf>
    <xf numFmtId="294" fontId="193" fillId="0" borderId="15">
      <protection locked="0"/>
    </xf>
    <xf numFmtId="295" fontId="192" fillId="0" borderId="0">
      <protection locked="0"/>
    </xf>
    <xf numFmtId="296" fontId="192" fillId="0" borderId="0">
      <protection locked="0"/>
    </xf>
    <xf numFmtId="295" fontId="192" fillId="0" borderId="0" applyNumberFormat="0">
      <protection locked="0"/>
    </xf>
    <xf numFmtId="295" fontId="192" fillId="0" borderId="0">
      <protection locked="0"/>
    </xf>
    <xf numFmtId="289" fontId="194" fillId="0" borderId="14"/>
    <xf numFmtId="297" fontId="194" fillId="0" borderId="14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98" fontId="195" fillId="0" borderId="11"/>
    <xf numFmtId="0" fontId="87" fillId="25" borderId="24" applyNumberFormat="0" applyAlignment="0" applyProtection="0"/>
    <xf numFmtId="0" fontId="87" fillId="25" borderId="24" applyNumberFormat="0" applyAlignment="0" applyProtection="0"/>
    <xf numFmtId="4" fontId="42" fillId="0" borderId="0" applyAlignment="0"/>
    <xf numFmtId="289" fontId="182" fillId="0" borderId="14">
      <alignment horizontal="center"/>
      <protection hidden="1"/>
    </xf>
    <xf numFmtId="299" fontId="196" fillId="0" borderId="14">
      <alignment horizontal="center"/>
      <protection hidden="1"/>
    </xf>
    <xf numFmtId="0" fontId="197" fillId="0" borderId="0"/>
    <xf numFmtId="0" fontId="198" fillId="0" borderId="0"/>
    <xf numFmtId="0" fontId="4" fillId="0" borderId="0" applyFill="0" applyBorder="0" applyAlignment="0" applyProtection="0"/>
    <xf numFmtId="0" fontId="95" fillId="0" borderId="0">
      <alignment vertical="top" wrapText="1"/>
    </xf>
    <xf numFmtId="0" fontId="132" fillId="24" borderId="33" applyNumberFormat="0" applyAlignment="0" applyProtection="0"/>
    <xf numFmtId="0" fontId="117" fillId="11" borderId="23" applyNumberFormat="0" applyAlignment="0" applyProtection="0"/>
    <xf numFmtId="0" fontId="109" fillId="0" borderId="26" applyNumberFormat="0" applyFill="0" applyAlignment="0" applyProtection="0"/>
    <xf numFmtId="0" fontId="110" fillId="0" borderId="27" applyNumberFormat="0" applyFill="0" applyAlignment="0" applyProtection="0"/>
    <xf numFmtId="0" fontId="111" fillId="0" borderId="28" applyNumberFormat="0" applyFill="0" applyAlignment="0" applyProtection="0"/>
    <xf numFmtId="0" fontId="111" fillId="0" borderId="0" applyNumberFormat="0" applyFill="0" applyBorder="0" applyAlignment="0" applyProtection="0"/>
    <xf numFmtId="0" fontId="165" fillId="58" borderId="0" applyNumberFormat="0" applyBorder="0" applyAlignment="0" applyProtection="0"/>
    <xf numFmtId="0" fontId="165" fillId="59" borderId="0" applyNumberFormat="0" applyBorder="0" applyAlignment="0" applyProtection="0"/>
    <xf numFmtId="0" fontId="165" fillId="60" borderId="0" applyNumberFormat="0" applyBorder="0" applyAlignment="0" applyProtection="0"/>
    <xf numFmtId="245" fontId="199" fillId="0" borderId="0">
      <protection locked="0"/>
    </xf>
    <xf numFmtId="245" fontId="199" fillId="0" borderId="0">
      <protection locked="0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" fontId="200" fillId="0" borderId="0">
      <protection locked="0"/>
    </xf>
    <xf numFmtId="300" fontId="200" fillId="0" borderId="0">
      <protection locked="0"/>
    </xf>
    <xf numFmtId="0" fontId="201" fillId="0" borderId="0" applyNumberFormat="0" applyFill="0" applyBorder="0" applyAlignment="0" applyProtection="0"/>
    <xf numFmtId="0" fontId="202" fillId="0" borderId="0" applyNumberFormat="0" applyFill="0" applyBorder="0" applyProtection="0">
      <alignment vertical="center"/>
    </xf>
    <xf numFmtId="0" fontId="203" fillId="0" borderId="0" applyNumberFormat="0" applyFill="0" applyBorder="0" applyAlignment="0" applyProtection="0"/>
    <xf numFmtId="0" fontId="204" fillId="0" borderId="0" applyNumberFormat="0" applyFill="0" applyBorder="0" applyProtection="0">
      <alignment vertical="center"/>
    </xf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301" fontId="207" fillId="0" borderId="46" applyNumberFormat="0" applyFill="0" applyBorder="0" applyAlignment="0" applyProtection="0"/>
    <xf numFmtId="0" fontId="208" fillId="0" borderId="0" applyNumberFormat="0" applyFill="0" applyBorder="0" applyAlignment="0" applyProtection="0"/>
    <xf numFmtId="0" fontId="16" fillId="29" borderId="32" applyNumberFormat="0" applyFont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302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302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302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302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302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246" fontId="43" fillId="44" borderId="13" applyBorder="0">
      <alignment horizontal="center"/>
    </xf>
    <xf numFmtId="0" fontId="20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1" fillId="0" borderId="28" applyNumberFormat="0" applyFill="0" applyAlignment="0" applyProtection="0"/>
    <xf numFmtId="0" fontId="111" fillId="0" borderId="28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303" fontId="42" fillId="0" borderId="0">
      <protection locked="0"/>
    </xf>
    <xf numFmtId="0" fontId="210" fillId="0" borderId="0" applyProtection="0"/>
    <xf numFmtId="0" fontId="211" fillId="0" borderId="0"/>
    <xf numFmtId="284" fontId="55" fillId="0" borderId="0" applyFill="0" applyBorder="0" applyAlignment="0" applyProtection="0"/>
    <xf numFmtId="278" fontId="55" fillId="0" borderId="0" applyFill="0" applyBorder="0" applyAlignment="0" applyProtection="0"/>
    <xf numFmtId="0" fontId="117" fillId="11" borderId="23" applyNumberFormat="0" applyAlignment="0" applyProtection="0"/>
    <xf numFmtId="0" fontId="117" fillId="11" borderId="23" applyNumberFormat="0" applyAlignment="0" applyProtection="0"/>
    <xf numFmtId="184" fontId="212" fillId="61" borderId="0"/>
    <xf numFmtId="2" fontId="213" fillId="0" borderId="16" applyBorder="0"/>
    <xf numFmtId="0" fontId="87" fillId="25" borderId="24" applyNumberFormat="0" applyAlignment="0" applyProtection="0"/>
    <xf numFmtId="0" fontId="39" fillId="0" borderId="0">
      <alignment vertical="top"/>
    </xf>
    <xf numFmtId="0" fontId="43" fillId="0" borderId="44" applyNumberFormat="0" applyFont="0" applyFill="0" applyAlignment="0" applyProtection="0"/>
    <xf numFmtId="0" fontId="43" fillId="0" borderId="47" applyNumberFormat="0" applyFont="0" applyFill="0" applyAlignment="0" applyProtection="0"/>
    <xf numFmtId="167" fontId="214" fillId="0" borderId="0"/>
    <xf numFmtId="0" fontId="215" fillId="0" borderId="0" applyNumberFormat="0" applyFill="0" applyBorder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184" fontId="216" fillId="62" borderId="0"/>
    <xf numFmtId="289" fontId="104" fillId="0" borderId="19" applyFont="0"/>
    <xf numFmtId="3" fontId="16" fillId="0" borderId="44"/>
    <xf numFmtId="0" fontId="53" fillId="63" borderId="0"/>
    <xf numFmtId="304" fontId="16" fillId="0" borderId="0" applyFont="0" applyFill="0" applyBorder="0" applyAlignment="0" applyProtection="0"/>
    <xf numFmtId="305" fontId="16" fillId="0" borderId="0" applyFont="0" applyFill="0" applyBorder="0" applyAlignment="0" applyProtection="0"/>
    <xf numFmtId="306" fontId="200" fillId="0" borderId="0">
      <protection locked="0"/>
    </xf>
    <xf numFmtId="307" fontId="183" fillId="0" borderId="0" applyFont="0" applyFill="0" applyBorder="0" applyAlignment="0" applyProtection="0"/>
    <xf numFmtId="308" fontId="183" fillId="0" borderId="0" applyFont="0" applyFill="0" applyBorder="0" applyAlignment="0" applyProtection="0"/>
    <xf numFmtId="307" fontId="55" fillId="0" borderId="0" applyFont="0" applyFill="0" applyBorder="0" applyAlignment="0" applyProtection="0"/>
    <xf numFmtId="308" fontId="55" fillId="0" borderId="0" applyFont="0" applyFill="0" applyBorder="0" applyAlignment="0" applyProtection="0"/>
    <xf numFmtId="0" fontId="217" fillId="0" borderId="11"/>
    <xf numFmtId="0" fontId="4" fillId="0" borderId="0" applyNumberFormat="0" applyFill="0" applyAlignment="0"/>
    <xf numFmtId="0" fontId="55" fillId="0" borderId="0" applyNumberFormat="0" applyFill="0" applyAlignment="0"/>
    <xf numFmtId="0" fontId="30" fillId="0" borderId="0" applyNumberFormat="0" applyFont="0" applyFill="0" applyAlignment="0"/>
    <xf numFmtId="0" fontId="194" fillId="0" borderId="0">
      <alignment horizontal="justify" vertical="top"/>
    </xf>
    <xf numFmtId="0" fontId="214" fillId="0" borderId="0"/>
    <xf numFmtId="0" fontId="124" fillId="28" borderId="0" applyNumberFormat="0" applyBorder="0" applyAlignment="0" applyProtection="0"/>
    <xf numFmtId="0" fontId="124" fillId="28" borderId="0" applyNumberFormat="0" applyBorder="0" applyAlignment="0" applyProtection="0"/>
    <xf numFmtId="0" fontId="183" fillId="33" borderId="48" applyNumberFormat="0" applyBorder="0" applyAlignment="0">
      <alignment vertical="top"/>
    </xf>
    <xf numFmtId="0" fontId="18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16" fillId="0" borderId="0">
      <alignment vertical="top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3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8" fillId="0" borderId="0"/>
    <xf numFmtId="0" fontId="14" fillId="0" borderId="0"/>
    <xf numFmtId="0" fontId="14" fillId="0" borderId="0"/>
    <xf numFmtId="0" fontId="38" fillId="0" borderId="0">
      <alignment vertical="top"/>
    </xf>
    <xf numFmtId="0" fontId="219" fillId="0" borderId="0">
      <alignment horizontal="left" vertical="top"/>
    </xf>
    <xf numFmtId="0" fontId="16" fillId="0" borderId="0"/>
    <xf numFmtId="0" fontId="14" fillId="29" borderId="32" applyNumberFormat="0" applyFont="0" applyAlignment="0" applyProtection="0"/>
    <xf numFmtId="0" fontId="16" fillId="29" borderId="32" applyNumberFormat="0" applyFont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23" borderId="0" applyNumberFormat="0" applyBorder="0" applyAlignment="0" applyProtection="0"/>
    <xf numFmtId="3" fontId="220" fillId="0" borderId="0" applyFont="0" applyFill="0" applyBorder="0" applyAlignment="0" applyProtection="0"/>
    <xf numFmtId="0" fontId="132" fillId="24" borderId="33" applyNumberFormat="0" applyAlignment="0" applyProtection="0"/>
    <xf numFmtId="0" fontId="132" fillId="24" borderId="33" applyNumberFormat="0" applyAlignment="0" applyProtection="0"/>
    <xf numFmtId="0" fontId="121" fillId="0" borderId="31" applyNumberFormat="0" applyFill="0" applyAlignment="0" applyProtection="0"/>
    <xf numFmtId="0" fontId="183" fillId="4" borderId="48" applyNumberFormat="0" applyBorder="0" applyAlignment="0">
      <alignment vertical="top"/>
    </xf>
    <xf numFmtId="309" fontId="200" fillId="0" borderId="0">
      <protection locked="0"/>
    </xf>
    <xf numFmtId="0" fontId="16" fillId="0" borderId="0"/>
    <xf numFmtId="310" fontId="221" fillId="0" borderId="0" applyFont="0" applyFill="0" applyBorder="0" applyAlignment="0" applyProtection="0"/>
    <xf numFmtId="0" fontId="222" fillId="0" borderId="0" applyNumberFormat="0" applyFill="0" applyBorder="0" applyAlignment="0" applyProtection="0"/>
    <xf numFmtId="278" fontId="55" fillId="0" borderId="0" applyFill="0" applyBorder="0" applyAlignment="0" applyProtection="0"/>
    <xf numFmtId="0" fontId="183" fillId="0" borderId="48" applyNumberFormat="0" applyBorder="0" applyAlignment="0">
      <alignment vertical="top"/>
    </xf>
    <xf numFmtId="0" fontId="223" fillId="0" borderId="0" applyNumberFormat="0" applyFill="0" applyBorder="0" applyAlignment="0" applyProtection="0"/>
    <xf numFmtId="0" fontId="224" fillId="0" borderId="0" applyNumberFormat="0" applyFill="0" applyBorder="0" applyAlignment="0" applyProtection="0">
      <alignment vertical="top"/>
      <protection locked="0"/>
    </xf>
    <xf numFmtId="4" fontId="42" fillId="0" borderId="8" applyBorder="0"/>
    <xf numFmtId="2" fontId="42" fillId="0" borderId="8"/>
    <xf numFmtId="4" fontId="42" fillId="0" borderId="8" applyBorder="0"/>
    <xf numFmtId="0" fontId="35" fillId="64" borderId="49" applyNumberFormat="0" applyFont="0" applyFill="0" applyBorder="0" applyAlignment="0" applyProtection="0">
      <alignment horizontal="left" vertical="center" wrapText="1"/>
    </xf>
    <xf numFmtId="0" fontId="183" fillId="0" borderId="48" applyNumberFormat="0" applyAlignment="0"/>
    <xf numFmtId="0" fontId="183" fillId="4" borderId="48" applyNumberFormat="0"/>
    <xf numFmtId="1" fontId="16" fillId="0" borderId="0"/>
    <xf numFmtId="311" fontId="80" fillId="0" borderId="50">
      <alignment horizontal="right" vertical="center"/>
    </xf>
    <xf numFmtId="312" fontId="73" fillId="0" borderId="16">
      <alignment horizontal="right" vertical="center"/>
    </xf>
    <xf numFmtId="171" fontId="42" fillId="0" borderId="16">
      <alignment horizontal="right" vertical="center"/>
    </xf>
    <xf numFmtId="260" fontId="80" fillId="0" borderId="16">
      <alignment horizontal="right" vertical="center"/>
    </xf>
    <xf numFmtId="260" fontId="80" fillId="0" borderId="16">
      <alignment horizontal="right" vertical="center"/>
    </xf>
    <xf numFmtId="313" fontId="8" fillId="0" borderId="16">
      <alignment horizontal="right" vertical="center"/>
    </xf>
    <xf numFmtId="260" fontId="80" fillId="0" borderId="16">
      <alignment horizontal="right" vertical="center"/>
    </xf>
    <xf numFmtId="313" fontId="8" fillId="0" borderId="16">
      <alignment horizontal="right" vertical="center"/>
    </xf>
    <xf numFmtId="167" fontId="8" fillId="4" borderId="18" applyFont="0" applyFill="0" applyBorder="0"/>
    <xf numFmtId="260" fontId="80" fillId="0" borderId="16">
      <alignment horizontal="right" vertical="center"/>
    </xf>
    <xf numFmtId="289" fontId="194" fillId="0" borderId="14">
      <protection hidden="1"/>
    </xf>
    <xf numFmtId="49" fontId="170" fillId="0" borderId="0">
      <alignment horizontal="justify" vertical="center" wrapText="1"/>
    </xf>
    <xf numFmtId="0" fontId="163" fillId="0" borderId="0" applyNumberFormat="0" applyFill="0" applyBorder="0" applyAlignment="0" applyProtection="0"/>
    <xf numFmtId="0" fontId="85" fillId="24" borderId="23" applyNumberFormat="0" applyAlignment="0" applyProtection="0"/>
    <xf numFmtId="0" fontId="167" fillId="0" borderId="11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" fillId="0" borderId="21" applyNumberFormat="0" applyFont="0" applyFill="0" applyAlignment="0" applyProtection="0"/>
    <xf numFmtId="0" fontId="165" fillId="0" borderId="41" applyNumberFormat="0" applyFill="0" applyAlignment="0" applyProtection="0"/>
    <xf numFmtId="0" fontId="103" fillId="8" borderId="0" applyNumberFormat="0" applyBorder="0" applyAlignment="0" applyProtection="0"/>
    <xf numFmtId="0" fontId="48" fillId="0" borderId="0">
      <alignment vertical="center" wrapText="1"/>
      <protection locked="0"/>
    </xf>
    <xf numFmtId="0" fontId="38" fillId="0" borderId="0" applyNumberFormat="0" applyFill="0" applyBorder="0" applyAlignment="0" applyProtection="0"/>
    <xf numFmtId="0" fontId="48" fillId="0" borderId="0"/>
    <xf numFmtId="0" fontId="166" fillId="0" borderId="42" applyNumberFormat="0" applyAlignment="0">
      <alignment horizontal="center"/>
    </xf>
    <xf numFmtId="0" fontId="124" fillId="28" borderId="0" applyNumberFormat="0" applyBorder="0" applyAlignment="0" applyProtection="0"/>
    <xf numFmtId="0" fontId="17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42" fillId="0" borderId="0" applyBorder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78" fillId="7" borderId="0" applyNumberFormat="0" applyBorder="0" applyAlignment="0" applyProtection="0"/>
    <xf numFmtId="0" fontId="225" fillId="0" borderId="0">
      <alignment vertical="center"/>
    </xf>
    <xf numFmtId="0" fontId="183" fillId="35" borderId="48" applyNumberFormat="0" applyAlignment="0"/>
    <xf numFmtId="0" fontId="183" fillId="4" borderId="48" applyNumberFormat="0" applyAlignment="0"/>
    <xf numFmtId="0" fontId="30" fillId="0" borderId="0">
      <protection locked="0"/>
    </xf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208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0" fontId="183" fillId="0" borderId="0"/>
    <xf numFmtId="0" fontId="183" fillId="0" borderId="0"/>
    <xf numFmtId="178" fontId="183" fillId="0" borderId="0" applyFont="0" applyFill="0" applyBorder="0" applyAlignment="0" applyProtection="0"/>
    <xf numFmtId="305" fontId="16" fillId="0" borderId="0" applyFont="0" applyFill="0" applyBorder="0" applyAlignment="0" applyProtection="0"/>
    <xf numFmtId="304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0" fontId="226" fillId="0" borderId="1" applyNumberFormat="0" applyFont="0" applyBorder="0" applyAlignment="0">
      <alignment horizontal="center" vertical="center"/>
    </xf>
    <xf numFmtId="314" fontId="15" fillId="0" borderId="0"/>
    <xf numFmtId="315" fontId="16" fillId="0" borderId="0"/>
    <xf numFmtId="316" fontId="16" fillId="0" borderId="0"/>
    <xf numFmtId="38" fontId="104" fillId="4" borderId="0" applyNumberFormat="0" applyBorder="0" applyAlignment="0" applyProtection="0"/>
    <xf numFmtId="0" fontId="28" fillId="0" borderId="51" applyNumberFormat="0" applyAlignment="0" applyProtection="0">
      <alignment horizontal="left" vertical="center"/>
    </xf>
    <xf numFmtId="0" fontId="29" fillId="0" borderId="0" applyProtection="0"/>
    <xf numFmtId="0" fontId="28" fillId="0" borderId="0" applyProtection="0"/>
    <xf numFmtId="10" fontId="104" fillId="65" borderId="7" applyNumberFormat="0" applyBorder="0" applyAlignment="0" applyProtection="0"/>
    <xf numFmtId="3" fontId="227" fillId="0" borderId="8" applyNumberFormat="0" applyAlignment="0">
      <alignment horizontal="center" vertical="center"/>
    </xf>
    <xf numFmtId="3" fontId="65" fillId="0" borderId="8" applyNumberFormat="0" applyAlignment="0">
      <alignment horizontal="center" vertical="center"/>
    </xf>
    <xf numFmtId="3" fontId="114" fillId="0" borderId="8" applyNumberFormat="0" applyAlignment="0">
      <alignment horizontal="center" vertical="center"/>
    </xf>
    <xf numFmtId="177" fontId="228" fillId="0" borderId="0"/>
    <xf numFmtId="260" fontId="80" fillId="0" borderId="16">
      <alignment horizontal="right" vertical="center"/>
    </xf>
    <xf numFmtId="3" fontId="229" fillId="0" borderId="8" applyNumberFormat="0" applyAlignment="0">
      <alignment horizontal="center" vertical="center"/>
    </xf>
    <xf numFmtId="3" fontId="230" fillId="0" borderId="11" applyNumberFormat="0" applyAlignment="0">
      <alignment horizontal="left" wrapText="1"/>
    </xf>
    <xf numFmtId="194" fontId="80" fillId="0" borderId="16">
      <alignment horizontal="center"/>
    </xf>
    <xf numFmtId="266" fontId="80" fillId="0" borderId="0"/>
    <xf numFmtId="317" fontId="80" fillId="0" borderId="7"/>
    <xf numFmtId="0" fontId="11" fillId="0" borderId="0"/>
    <xf numFmtId="0" fontId="5" fillId="0" borderId="0"/>
    <xf numFmtId="0" fontId="16" fillId="0" borderId="0"/>
    <xf numFmtId="0" fontId="14" fillId="0" borderId="0"/>
    <xf numFmtId="0" fontId="16" fillId="0" borderId="0"/>
    <xf numFmtId="169" fontId="5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51" applyNumberFormat="0" applyAlignment="0" applyProtection="0">
      <alignment horizontal="left" vertical="center"/>
    </xf>
    <xf numFmtId="0" fontId="11" fillId="0" borderId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5" fillId="0" borderId="0" applyFont="0" applyFill="0" applyBorder="0" applyAlignment="0" applyProtection="0"/>
    <xf numFmtId="0" fontId="5" fillId="0" borderId="0"/>
    <xf numFmtId="0" fontId="231" fillId="0" borderId="0"/>
    <xf numFmtId="0" fontId="5" fillId="0" borderId="0"/>
    <xf numFmtId="167" fontId="23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31" fillId="0" borderId="0"/>
    <xf numFmtId="0" fontId="5" fillId="0" borderId="0"/>
    <xf numFmtId="0" fontId="16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232" fillId="0" borderId="0"/>
    <xf numFmtId="0" fontId="5" fillId="0" borderId="0"/>
    <xf numFmtId="0" fontId="1" fillId="0" borderId="0"/>
    <xf numFmtId="167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53" applyNumberFormat="0" applyBorder="0"/>
    <xf numFmtId="4" fontId="138" fillId="42" borderId="54" applyNumberFormat="0" applyProtection="0">
      <alignment horizontal="left" vertical="center" indent="1"/>
    </xf>
    <xf numFmtId="265" fontId="151" fillId="4" borderId="52" applyFont="0" applyFill="0" applyBorder="0"/>
    <xf numFmtId="265" fontId="151" fillId="4" borderId="52" applyFont="0" applyFill="0" applyBorder="0"/>
    <xf numFmtId="265" fontId="151" fillId="4" borderId="52" applyFont="0" applyFill="0" applyBorder="0"/>
    <xf numFmtId="265" fontId="151" fillId="4" borderId="52" applyFont="0" applyFill="0" applyBorder="0"/>
    <xf numFmtId="0" fontId="166" fillId="0" borderId="55" applyNumberFormat="0" applyAlignment="0">
      <alignment horizontal="center"/>
    </xf>
    <xf numFmtId="0" fontId="73" fillId="0" borderId="56" applyFont="0" applyBorder="0" applyAlignment="0">
      <alignment horizontal="center"/>
    </xf>
    <xf numFmtId="0" fontId="166" fillId="0" borderId="55" applyNumberFormat="0" applyAlignment="0">
      <alignment horizontal="center"/>
    </xf>
    <xf numFmtId="167" fontId="8" fillId="4" borderId="52" applyFont="0" applyFill="0" applyBorder="0"/>
    <xf numFmtId="167" fontId="5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166" fontId="1" fillId="0" borderId="0" applyFont="0" applyFill="0" applyBorder="0" applyAlignment="0" applyProtection="0"/>
    <xf numFmtId="0" fontId="16" fillId="0" borderId="0"/>
  </cellStyleXfs>
  <cellXfs count="3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3" fontId="20" fillId="2" borderId="7" xfId="0" applyNumberFormat="1" applyFont="1" applyFill="1" applyBorder="1" applyAlignment="1">
      <alignment horizontal="center" vertical="center"/>
    </xf>
    <xf numFmtId="3" fontId="20" fillId="2" borderId="7" xfId="0" applyNumberFormat="1" applyFont="1" applyFill="1" applyBorder="1" applyAlignment="1">
      <alignment horizontal="right" vertical="center" wrapText="1"/>
    </xf>
    <xf numFmtId="3" fontId="20" fillId="2" borderId="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right"/>
    </xf>
    <xf numFmtId="0" fontId="237" fillId="0" borderId="0" xfId="0" applyFont="1" applyAlignment="1">
      <alignment horizontal="center" vertical="center"/>
    </xf>
    <xf numFmtId="0" fontId="237" fillId="0" borderId="0" xfId="0" applyFont="1"/>
    <xf numFmtId="0" fontId="6" fillId="0" borderId="7" xfId="0" applyFont="1" applyBorder="1" applyAlignment="1">
      <alignment horizontal="center" vertical="center"/>
    </xf>
    <xf numFmtId="0" fontId="239" fillId="0" borderId="7" xfId="0" applyFont="1" applyBorder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3" fontId="13" fillId="2" borderId="7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right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0" fontId="236" fillId="2" borderId="0" xfId="0" applyFont="1" applyFill="1"/>
    <xf numFmtId="0" fontId="239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2" borderId="12" xfId="0" applyFont="1" applyFill="1" applyBorder="1" applyAlignment="1">
      <alignment vertical="center" wrapText="1"/>
    </xf>
    <xf numFmtId="0" fontId="10" fillId="0" borderId="0" xfId="0" applyFont="1"/>
    <xf numFmtId="0" fontId="4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40" fillId="0" borderId="0" xfId="0" applyFont="1"/>
    <xf numFmtId="0" fontId="243" fillId="0" borderId="0" xfId="0" applyFont="1"/>
    <xf numFmtId="0" fontId="244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3" fontId="12" fillId="0" borderId="0" xfId="0" applyNumberFormat="1" applyFont="1" applyAlignment="1">
      <alignment horizontal="center" vertical="top" wrapText="1"/>
    </xf>
    <xf numFmtId="3" fontId="12" fillId="0" borderId="0" xfId="0" applyNumberFormat="1" applyFont="1" applyAlignment="1">
      <alignment horizontal="left" vertical="top"/>
    </xf>
    <xf numFmtId="170" fontId="2" fillId="0" borderId="11" xfId="16" applyNumberFormat="1" applyFont="1" applyFill="1" applyBorder="1" applyAlignment="1">
      <alignment horizontal="left" vertical="center" wrapText="1"/>
    </xf>
    <xf numFmtId="166" fontId="2" fillId="0" borderId="11" xfId="2201" applyFont="1" applyFill="1" applyBorder="1" applyAlignment="1">
      <alignment horizontal="left" vertical="center" wrapText="1"/>
    </xf>
    <xf numFmtId="170" fontId="4" fillId="0" borderId="11" xfId="16" applyNumberFormat="1" applyFont="1" applyFill="1" applyBorder="1" applyAlignment="1">
      <alignment horizontal="left" vertical="center" wrapText="1"/>
    </xf>
    <xf numFmtId="170" fontId="2" fillId="0" borderId="11" xfId="16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170" fontId="4" fillId="0" borderId="11" xfId="16" applyNumberFormat="1" applyFont="1" applyFill="1" applyBorder="1" applyAlignment="1">
      <alignment horizontal="left" vertical="top" wrapText="1"/>
    </xf>
    <xf numFmtId="1" fontId="22" fillId="0" borderId="64" xfId="2202" quotePrefix="1" applyNumberFormat="1" applyFont="1" applyBorder="1" applyAlignment="1">
      <alignment horizontal="center" vertical="top" wrapText="1"/>
    </xf>
    <xf numFmtId="1" fontId="22" fillId="0" borderId="64" xfId="2202" applyNumberFormat="1" applyFont="1" applyBorder="1" applyAlignment="1">
      <alignment vertical="top" wrapText="1"/>
    </xf>
    <xf numFmtId="0" fontId="22" fillId="0" borderId="64" xfId="0" applyFont="1" applyBorder="1" applyAlignment="1">
      <alignment horizontal="left" vertical="top" wrapText="1"/>
    </xf>
    <xf numFmtId="170" fontId="22" fillId="0" borderId="64" xfId="16" applyNumberFormat="1" applyFont="1" applyFill="1" applyBorder="1" applyAlignment="1">
      <alignment horizontal="right" vertical="center"/>
    </xf>
    <xf numFmtId="170" fontId="4" fillId="0" borderId="64" xfId="16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170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170" fontId="2" fillId="0" borderId="6" xfId="16" applyNumberFormat="1" applyFont="1" applyFill="1" applyBorder="1" applyAlignment="1">
      <alignment horizontal="right" vertical="top"/>
    </xf>
    <xf numFmtId="170" fontId="2" fillId="0" borderId="6" xfId="16" applyNumberFormat="1" applyFont="1" applyFill="1" applyBorder="1" applyAlignment="1">
      <alignment horizontal="left" vertical="center" wrapText="1"/>
    </xf>
    <xf numFmtId="1" fontId="2" fillId="0" borderId="11" xfId="2202" applyNumberFormat="1" applyFont="1" applyBorder="1" applyAlignment="1">
      <alignment horizontal="center" vertical="top" wrapText="1"/>
    </xf>
    <xf numFmtId="1" fontId="2" fillId="0" borderId="11" xfId="2202" applyNumberFormat="1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170" fontId="2" fillId="0" borderId="11" xfId="16" applyNumberFormat="1" applyFont="1" applyFill="1" applyBorder="1" applyAlignment="1">
      <alignment horizontal="right" vertical="top"/>
    </xf>
    <xf numFmtId="1" fontId="4" fillId="0" borderId="11" xfId="2202" applyNumberFormat="1" applyFont="1" applyBorder="1" applyAlignment="1">
      <alignment horizontal="center" vertical="top" wrapText="1"/>
    </xf>
    <xf numFmtId="1" fontId="4" fillId="0" borderId="11" xfId="2202" applyNumberFormat="1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170" fontId="4" fillId="0" borderId="11" xfId="16" applyNumberFormat="1" applyFont="1" applyFill="1" applyBorder="1" applyAlignment="1">
      <alignment horizontal="right" vertical="top"/>
    </xf>
    <xf numFmtId="166" fontId="2" fillId="0" borderId="11" xfId="2201" applyFont="1" applyFill="1" applyBorder="1" applyAlignment="1">
      <alignment horizontal="left" vertical="top" wrapText="1"/>
    </xf>
    <xf numFmtId="166" fontId="4" fillId="0" borderId="11" xfId="2201" applyFont="1" applyFill="1" applyBorder="1" applyAlignment="1">
      <alignment horizontal="center" vertical="center" wrapText="1"/>
    </xf>
    <xf numFmtId="1" fontId="2" fillId="0" borderId="11" xfId="2202" quotePrefix="1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1" fontId="7" fillId="0" borderId="11" xfId="2202" applyNumberFormat="1" applyFont="1" applyBorder="1" applyAlignment="1">
      <alignment horizontal="center" vertical="top" wrapText="1"/>
    </xf>
    <xf numFmtId="166" fontId="7" fillId="0" borderId="11" xfId="2201" applyFont="1" applyFill="1" applyBorder="1" applyAlignment="1">
      <alignment vertical="top" wrapText="1"/>
    </xf>
    <xf numFmtId="1" fontId="4" fillId="0" borderId="11" xfId="2202" quotePrefix="1" applyNumberFormat="1" applyFont="1" applyBorder="1" applyAlignment="1">
      <alignment horizontal="center" vertical="top" wrapText="1"/>
    </xf>
    <xf numFmtId="166" fontId="4" fillId="0" borderId="11" xfId="2201" applyFont="1" applyFill="1" applyBorder="1" applyAlignment="1">
      <alignment vertical="top" wrapText="1"/>
    </xf>
    <xf numFmtId="1" fontId="7" fillId="0" borderId="11" xfId="2202" applyNumberFormat="1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170" fontId="2" fillId="0" borderId="7" xfId="0" applyNumberFormat="1" applyFont="1" applyBorder="1" applyAlignment="1">
      <alignment horizontal="center" vertical="center" wrapText="1"/>
    </xf>
    <xf numFmtId="0" fontId="240" fillId="2" borderId="0" xfId="0" applyFont="1" applyFill="1"/>
    <xf numFmtId="3" fontId="2" fillId="2" borderId="7" xfId="0" applyNumberFormat="1" applyFont="1" applyFill="1" applyBorder="1" applyAlignment="1">
      <alignment horizontal="center" vertical="center" wrapText="1"/>
    </xf>
    <xf numFmtId="0" fontId="244" fillId="0" borderId="0" xfId="0" applyFont="1" applyAlignment="1">
      <alignment horizontal="center" vertical="top" wrapText="1"/>
    </xf>
    <xf numFmtId="170" fontId="2" fillId="0" borderId="6" xfId="16" applyNumberFormat="1" applyFont="1" applyFill="1" applyBorder="1" applyAlignment="1">
      <alignment horizontal="right" vertical="top" wrapText="1"/>
    </xf>
    <xf numFmtId="170" fontId="2" fillId="0" borderId="11" xfId="16" applyNumberFormat="1" applyFont="1" applyFill="1" applyBorder="1" applyAlignment="1">
      <alignment horizontal="right" vertical="top" wrapText="1"/>
    </xf>
    <xf numFmtId="170" fontId="2" fillId="0" borderId="11" xfId="16" applyNumberFormat="1" applyFont="1" applyFill="1" applyBorder="1" applyAlignment="1">
      <alignment horizontal="center" vertical="top" wrapText="1"/>
    </xf>
    <xf numFmtId="170" fontId="4" fillId="0" borderId="11" xfId="16" applyNumberFormat="1" applyFont="1" applyFill="1" applyBorder="1" applyAlignment="1">
      <alignment horizontal="center" vertical="top" wrapText="1"/>
    </xf>
    <xf numFmtId="170" fontId="22" fillId="0" borderId="64" xfId="16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34" fillId="2" borderId="0" xfId="0" applyFont="1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234" fillId="2" borderId="0" xfId="0" applyFont="1" applyFill="1" applyAlignment="1">
      <alignment horizontal="left" wrapText="1"/>
    </xf>
    <xf numFmtId="3" fontId="17" fillId="2" borderId="7" xfId="0" applyNumberFormat="1" applyFont="1" applyFill="1" applyBorder="1" applyAlignment="1">
      <alignment horizontal="center" vertical="center"/>
    </xf>
    <xf numFmtId="3" fontId="17" fillId="2" borderId="7" xfId="0" applyNumberFormat="1" applyFont="1" applyFill="1" applyBorder="1" applyAlignment="1">
      <alignment vertical="center" wrapText="1"/>
    </xf>
    <xf numFmtId="3" fontId="17" fillId="2" borderId="7" xfId="0" applyNumberFormat="1" applyFont="1" applyFill="1" applyBorder="1" applyAlignment="1">
      <alignment horizontal="right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0" fontId="247" fillId="2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170" fontId="2" fillId="2" borderId="6" xfId="0" applyNumberFormat="1" applyFont="1" applyFill="1" applyBorder="1" applyAlignment="1">
      <alignment horizontal="center" vertical="center" wrapText="1"/>
    </xf>
    <xf numFmtId="170" fontId="4" fillId="2" borderId="6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170" fontId="2" fillId="2" borderId="11" xfId="0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left" vertical="center" wrapText="1"/>
    </xf>
    <xf numFmtId="1" fontId="2" fillId="2" borderId="11" xfId="0" applyNumberFormat="1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center" vertical="center" wrapText="1"/>
    </xf>
    <xf numFmtId="1" fontId="6" fillId="2" borderId="64" xfId="0" applyNumberFormat="1" applyFont="1" applyFill="1" applyBorder="1" applyAlignment="1">
      <alignment horizontal="left" vertical="center" wrapText="1"/>
    </xf>
    <xf numFmtId="170" fontId="4" fillId="2" borderId="64" xfId="0" applyNumberFormat="1" applyFont="1" applyFill="1" applyBorder="1" applyAlignment="1">
      <alignment horizontal="center" vertical="center" wrapText="1"/>
    </xf>
    <xf numFmtId="3" fontId="4" fillId="66" borderId="64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20" fillId="2" borderId="66" xfId="0" applyFont="1" applyFill="1" applyBorder="1" applyAlignment="1">
      <alignment horizontal="center" vertical="center" wrapText="1"/>
    </xf>
    <xf numFmtId="170" fontId="20" fillId="2" borderId="66" xfId="0" applyNumberFormat="1" applyFont="1" applyFill="1" applyBorder="1" applyAlignment="1">
      <alignment horizontal="center" vertical="center" wrapText="1"/>
    </xf>
    <xf numFmtId="170" fontId="20" fillId="2" borderId="66" xfId="0" applyNumberFormat="1" applyFont="1" applyFill="1" applyBorder="1" applyAlignment="1">
      <alignment horizontal="right" vertical="center" wrapText="1"/>
    </xf>
    <xf numFmtId="170" fontId="20" fillId="2" borderId="67" xfId="0" applyNumberFormat="1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left" vertical="center" wrapText="1"/>
    </xf>
    <xf numFmtId="170" fontId="20" fillId="2" borderId="68" xfId="0" applyNumberFormat="1" applyFont="1" applyFill="1" applyBorder="1" applyAlignment="1">
      <alignment horizontal="center" vertical="center" wrapText="1"/>
    </xf>
    <xf numFmtId="170" fontId="20" fillId="2" borderId="68" xfId="0" applyNumberFormat="1" applyFont="1" applyFill="1" applyBorder="1" applyAlignment="1">
      <alignment horizontal="right" vertical="center" wrapText="1"/>
    </xf>
    <xf numFmtId="170" fontId="13" fillId="2" borderId="69" xfId="0" applyNumberFormat="1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1" fontId="13" fillId="2" borderId="68" xfId="0" applyNumberFormat="1" applyFont="1" applyFill="1" applyBorder="1" applyAlignment="1">
      <alignment horizontal="left" vertical="center" wrapText="1"/>
    </xf>
    <xf numFmtId="170" fontId="13" fillId="2" borderId="68" xfId="0" applyNumberFormat="1" applyFont="1" applyFill="1" applyBorder="1" applyAlignment="1">
      <alignment horizontal="center" vertical="center" wrapText="1"/>
    </xf>
    <xf numFmtId="170" fontId="13" fillId="2" borderId="68" xfId="0" applyNumberFormat="1" applyFont="1" applyFill="1" applyBorder="1" applyAlignment="1">
      <alignment horizontal="right" vertical="center" wrapText="1"/>
    </xf>
    <xf numFmtId="3" fontId="13" fillId="66" borderId="68" xfId="0" applyNumberFormat="1" applyFont="1" applyFill="1" applyBorder="1" applyAlignment="1">
      <alignment horizontal="center" vertical="center" wrapText="1"/>
    </xf>
    <xf numFmtId="3" fontId="13" fillId="66" borderId="68" xfId="0" applyNumberFormat="1" applyFont="1" applyFill="1" applyBorder="1" applyAlignment="1">
      <alignment horizontal="right" vertical="center" wrapText="1"/>
    </xf>
    <xf numFmtId="1" fontId="13" fillId="2" borderId="68" xfId="0" applyNumberFormat="1" applyFont="1" applyFill="1" applyBorder="1" applyAlignment="1">
      <alignment horizontal="center" vertical="center" wrapText="1"/>
    </xf>
    <xf numFmtId="0" fontId="234" fillId="0" borderId="7" xfId="0" applyFont="1" applyBorder="1"/>
    <xf numFmtId="0" fontId="234" fillId="0" borderId="7" xfId="0" applyFont="1" applyBorder="1" applyAlignment="1">
      <alignment horizontal="right"/>
    </xf>
    <xf numFmtId="0" fontId="240" fillId="0" borderId="7" xfId="0" applyFont="1" applyBorder="1" applyAlignment="1">
      <alignment horizontal="center" vertical="top" wrapText="1"/>
    </xf>
    <xf numFmtId="0" fontId="240" fillId="0" borderId="7" xfId="0" applyFont="1" applyBorder="1" applyAlignment="1">
      <alignment horizontal="left" vertical="top" wrapText="1"/>
    </xf>
    <xf numFmtId="3" fontId="240" fillId="2" borderId="7" xfId="0" applyNumberFormat="1" applyFont="1" applyFill="1" applyBorder="1" applyAlignment="1">
      <alignment horizontal="center" vertical="top" wrapText="1"/>
    </xf>
    <xf numFmtId="0" fontId="236" fillId="0" borderId="0" xfId="0" applyFont="1" applyAlignment="1">
      <alignment vertical="top"/>
    </xf>
    <xf numFmtId="3" fontId="240" fillId="0" borderId="7" xfId="0" applyNumberFormat="1" applyFont="1" applyBorder="1" applyAlignment="1">
      <alignment horizontal="right" vertical="top" wrapText="1"/>
    </xf>
    <xf numFmtId="3" fontId="240" fillId="2" borderId="7" xfId="0" applyNumberFormat="1" applyFont="1" applyFill="1" applyBorder="1" applyAlignment="1">
      <alignment horizontal="right" vertical="top" wrapText="1"/>
    </xf>
    <xf numFmtId="3" fontId="238" fillId="2" borderId="6" xfId="0" applyNumberFormat="1" applyFont="1" applyFill="1" applyBorder="1" applyAlignment="1">
      <alignment horizontal="right" vertical="center" wrapText="1"/>
    </xf>
    <xf numFmtId="0" fontId="238" fillId="0" borderId="6" xfId="0" applyFont="1" applyBorder="1" applyAlignment="1">
      <alignment horizontal="center" vertical="center" wrapText="1"/>
    </xf>
    <xf numFmtId="3" fontId="238" fillId="0" borderId="6" xfId="0" applyNumberFormat="1" applyFont="1" applyBorder="1" applyAlignment="1">
      <alignment horizontal="right" vertical="center" wrapText="1"/>
    </xf>
    <xf numFmtId="0" fontId="240" fillId="2" borderId="11" xfId="0" applyFont="1" applyFill="1" applyBorder="1" applyAlignment="1">
      <alignment horizontal="center" vertical="center" wrapText="1"/>
    </xf>
    <xf numFmtId="0" fontId="240" fillId="2" borderId="11" xfId="0" applyFont="1" applyFill="1" applyBorder="1" applyAlignment="1">
      <alignment horizontal="left" vertical="center" wrapText="1"/>
    </xf>
    <xf numFmtId="3" fontId="240" fillId="0" borderId="11" xfId="0" applyNumberFormat="1" applyFont="1" applyBorder="1" applyAlignment="1">
      <alignment horizontal="center" vertical="center" wrapText="1"/>
    </xf>
    <xf numFmtId="3" fontId="240" fillId="2" borderId="11" xfId="0" applyNumberFormat="1" applyFont="1" applyFill="1" applyBorder="1" applyAlignment="1">
      <alignment horizontal="right" vertical="center" wrapText="1"/>
    </xf>
    <xf numFmtId="3" fontId="240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240" fillId="0" borderId="11" xfId="0" applyFont="1" applyBorder="1" applyAlignment="1">
      <alignment horizontal="left" vertical="center" wrapText="1"/>
    </xf>
    <xf numFmtId="0" fontId="240" fillId="0" borderId="11" xfId="0" applyFont="1" applyBorder="1" applyAlignment="1">
      <alignment horizontal="center" vertical="center" wrapText="1"/>
    </xf>
    <xf numFmtId="3" fontId="240" fillId="0" borderId="11" xfId="0" applyNumberFormat="1" applyFont="1" applyBorder="1" applyAlignment="1">
      <alignment horizontal="right" vertical="center"/>
    </xf>
    <xf numFmtId="0" fontId="240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40" fillId="2" borderId="64" xfId="0" applyFont="1" applyFill="1" applyBorder="1" applyAlignment="1">
      <alignment horizontal="center" vertical="center" wrapText="1"/>
    </xf>
    <xf numFmtId="0" fontId="240" fillId="0" borderId="64" xfId="0" applyFont="1" applyBorder="1" applyAlignment="1">
      <alignment horizontal="left" vertical="center" wrapText="1"/>
    </xf>
    <xf numFmtId="3" fontId="240" fillId="0" borderId="64" xfId="0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234" fillId="0" borderId="7" xfId="0" applyFont="1" applyBorder="1" applyAlignment="1">
      <alignment vertical="center"/>
    </xf>
    <xf numFmtId="0" fontId="10" fillId="2" borderId="0" xfId="0" applyFont="1" applyFill="1"/>
    <xf numFmtId="1" fontId="13" fillId="2" borderId="72" xfId="0" applyNumberFormat="1" applyFont="1" applyFill="1" applyBorder="1" applyAlignment="1">
      <alignment horizontal="center" vertical="center" wrapText="1"/>
    </xf>
    <xf numFmtId="170" fontId="13" fillId="2" borderId="72" xfId="0" applyNumberFormat="1" applyFont="1" applyFill="1" applyBorder="1" applyAlignment="1">
      <alignment horizontal="center" vertical="center" wrapText="1"/>
    </xf>
    <xf numFmtId="3" fontId="13" fillId="66" borderId="72" xfId="0" applyNumberFormat="1" applyFont="1" applyFill="1" applyBorder="1" applyAlignment="1">
      <alignment horizontal="right" vertical="center" wrapText="1"/>
    </xf>
    <xf numFmtId="170" fontId="13" fillId="2" borderId="71" xfId="0" applyNumberFormat="1" applyFont="1" applyFill="1" applyBorder="1" applyAlignment="1">
      <alignment horizontal="center" vertical="center" wrapText="1"/>
    </xf>
    <xf numFmtId="3" fontId="4" fillId="0" borderId="72" xfId="2" applyNumberFormat="1" applyFont="1" applyBorder="1" applyAlignment="1">
      <alignment vertical="center" wrapText="1"/>
    </xf>
    <xf numFmtId="3" fontId="245" fillId="2" borderId="0" xfId="0" applyNumberFormat="1" applyFont="1" applyFill="1" applyAlignment="1">
      <alignment vertical="center"/>
    </xf>
    <xf numFmtId="3" fontId="13" fillId="2" borderId="13" xfId="0" applyNumberFormat="1" applyFont="1" applyFill="1" applyBorder="1" applyAlignment="1">
      <alignment horizontal="center" vertical="center"/>
    </xf>
    <xf numFmtId="3" fontId="13" fillId="2" borderId="13" xfId="0" applyNumberFormat="1" applyFont="1" applyFill="1" applyBorder="1" applyAlignment="1">
      <alignment vertical="center" wrapText="1"/>
    </xf>
    <xf numFmtId="170" fontId="13" fillId="0" borderId="11" xfId="0" applyNumberFormat="1" applyFont="1" applyBorder="1" applyAlignment="1">
      <alignment horizontal="left" vertical="top" wrapText="1"/>
    </xf>
    <xf numFmtId="0" fontId="13" fillId="2" borderId="11" xfId="0" quotePrefix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167" fontId="20" fillId="2" borderId="2" xfId="1" applyNumberFormat="1" applyFont="1" applyFill="1" applyBorder="1" applyAlignment="1">
      <alignment horizontal="center" vertical="center" wrapText="1"/>
    </xf>
    <xf numFmtId="167" fontId="13" fillId="0" borderId="11" xfId="1" applyNumberFormat="1" applyFont="1" applyBorder="1" applyAlignment="1">
      <alignment vertical="center" wrapText="1"/>
    </xf>
    <xf numFmtId="167" fontId="13" fillId="2" borderId="11" xfId="1" applyNumberFormat="1" applyFont="1" applyFill="1" applyBorder="1" applyAlignment="1">
      <alignment vertical="center"/>
    </xf>
    <xf numFmtId="167" fontId="13" fillId="2" borderId="11" xfId="1" applyNumberFormat="1" applyFont="1" applyFill="1" applyBorder="1" applyAlignment="1">
      <alignment horizontal="right" vertical="center"/>
    </xf>
    <xf numFmtId="167" fontId="13" fillId="2" borderId="11" xfId="1" applyNumberFormat="1" applyFont="1" applyFill="1" applyBorder="1" applyAlignment="1">
      <alignment horizontal="center" vertical="center" wrapText="1"/>
    </xf>
    <xf numFmtId="167" fontId="13" fillId="2" borderId="13" xfId="1" applyNumberFormat="1" applyFont="1" applyFill="1" applyBorder="1" applyAlignment="1">
      <alignment horizontal="right" vertical="center" wrapText="1"/>
    </xf>
    <xf numFmtId="167" fontId="13" fillId="2" borderId="13" xfId="1" applyNumberFormat="1" applyFont="1" applyFill="1" applyBorder="1" applyAlignment="1">
      <alignment vertical="center" wrapText="1"/>
    </xf>
    <xf numFmtId="0" fontId="13" fillId="2" borderId="13" xfId="0" quotePrefix="1" applyFont="1" applyFill="1" applyBorder="1" applyAlignment="1">
      <alignment horizontal="center" vertical="center"/>
    </xf>
    <xf numFmtId="170" fontId="13" fillId="0" borderId="13" xfId="0" applyNumberFormat="1" applyFont="1" applyBorder="1" applyAlignment="1">
      <alignment horizontal="left" vertical="top" wrapText="1"/>
    </xf>
    <xf numFmtId="167" fontId="13" fillId="0" borderId="13" xfId="1" applyNumberFormat="1" applyFont="1" applyBorder="1" applyAlignment="1">
      <alignment vertical="center" wrapText="1"/>
    </xf>
    <xf numFmtId="167" fontId="13" fillId="2" borderId="13" xfId="1" applyNumberFormat="1" applyFont="1" applyFill="1" applyBorder="1" applyAlignment="1">
      <alignment vertical="center"/>
    </xf>
    <xf numFmtId="167" fontId="13" fillId="2" borderId="13" xfId="1" applyNumberFormat="1" applyFont="1" applyFill="1" applyBorder="1" applyAlignment="1">
      <alignment horizontal="right" vertical="center"/>
    </xf>
    <xf numFmtId="167" fontId="13" fillId="2" borderId="13" xfId="1" applyNumberFormat="1" applyFont="1" applyFill="1" applyBorder="1" applyAlignment="1">
      <alignment horizontal="center" vertical="center" wrapText="1"/>
    </xf>
    <xf numFmtId="3" fontId="20" fillId="2" borderId="7" xfId="0" applyNumberFormat="1" applyFont="1" applyFill="1" applyBorder="1" applyAlignment="1">
      <alignment vertical="center" wrapText="1"/>
    </xf>
    <xf numFmtId="167" fontId="20" fillId="2" borderId="7" xfId="1" applyNumberFormat="1" applyFont="1" applyFill="1" applyBorder="1" applyAlignment="1">
      <alignment horizontal="right" vertical="center" wrapText="1"/>
    </xf>
    <xf numFmtId="167" fontId="13" fillId="0" borderId="65" xfId="1" applyNumberFormat="1" applyFont="1" applyBorder="1" applyAlignment="1">
      <alignment vertical="center" wrapText="1"/>
    </xf>
    <xf numFmtId="167" fontId="13" fillId="2" borderId="65" xfId="1" applyNumberFormat="1" applyFont="1" applyFill="1" applyBorder="1" applyAlignment="1">
      <alignment horizontal="right" vertical="center"/>
    </xf>
    <xf numFmtId="167" fontId="13" fillId="2" borderId="65" xfId="1" applyNumberFormat="1" applyFont="1" applyFill="1" applyBorder="1" applyAlignment="1">
      <alignment horizontal="center" vertical="center" wrapText="1"/>
    </xf>
    <xf numFmtId="167" fontId="20" fillId="0" borderId="7" xfId="1" applyNumberFormat="1" applyFont="1" applyBorder="1" applyAlignment="1">
      <alignment vertical="center" wrapText="1"/>
    </xf>
    <xf numFmtId="167" fontId="20" fillId="2" borderId="7" xfId="1" applyNumberFormat="1" applyFont="1" applyFill="1" applyBorder="1" applyAlignment="1">
      <alignment horizontal="center" vertical="center" wrapText="1"/>
    </xf>
    <xf numFmtId="3" fontId="239" fillId="2" borderId="0" xfId="0" applyNumberFormat="1" applyFont="1" applyFill="1" applyAlignment="1">
      <alignment horizontal="center" vertical="center"/>
    </xf>
    <xf numFmtId="3" fontId="239" fillId="2" borderId="0" xfId="0" applyNumberFormat="1" applyFont="1" applyFill="1" applyAlignment="1">
      <alignment horizontal="center" vertical="center" wrapText="1"/>
    </xf>
    <xf numFmtId="3" fontId="233" fillId="2" borderId="0" xfId="0" applyNumberFormat="1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3" fontId="245" fillId="2" borderId="0" xfId="0" applyNumberFormat="1" applyFont="1" applyFill="1" applyAlignment="1">
      <alignment horizontal="center" vertical="center"/>
    </xf>
    <xf numFmtId="167" fontId="2" fillId="0" borderId="13" xfId="1" applyNumberFormat="1" applyFont="1" applyBorder="1" applyAlignment="1">
      <alignment horizontal="center" vertical="center" wrapText="1"/>
    </xf>
    <xf numFmtId="167" fontId="2" fillId="0" borderId="11" xfId="1" applyNumberFormat="1" applyFont="1" applyBorder="1" applyAlignment="1">
      <alignment horizontal="center" vertical="center" wrapText="1"/>
    </xf>
    <xf numFmtId="0" fontId="238" fillId="0" borderId="2" xfId="0" applyFont="1" applyBorder="1" applyAlignment="1">
      <alignment horizontal="center" vertical="center" wrapText="1"/>
    </xf>
    <xf numFmtId="0" fontId="238" fillId="0" borderId="8" xfId="0" applyFont="1" applyBorder="1" applyAlignment="1">
      <alignment horizontal="center" vertical="center" wrapText="1"/>
    </xf>
    <xf numFmtId="0" fontId="238" fillId="0" borderId="12" xfId="0" applyFont="1" applyBorder="1" applyAlignment="1">
      <alignment horizontal="center" vertical="center" wrapText="1"/>
    </xf>
    <xf numFmtId="0" fontId="238" fillId="0" borderId="5" xfId="0" applyFont="1" applyBorder="1" applyAlignment="1">
      <alignment horizontal="center" vertical="center" wrapText="1"/>
    </xf>
    <xf numFmtId="0" fontId="238" fillId="0" borderId="58" xfId="0" applyFont="1" applyBorder="1" applyAlignment="1">
      <alignment horizontal="center" vertical="center" wrapText="1"/>
    </xf>
    <xf numFmtId="0" fontId="238" fillId="0" borderId="10" xfId="0" applyFont="1" applyBorder="1" applyAlignment="1">
      <alignment horizontal="center" vertical="center" wrapText="1"/>
    </xf>
    <xf numFmtId="0" fontId="239" fillId="0" borderId="16" xfId="0" applyFont="1" applyBorder="1" applyAlignment="1">
      <alignment horizontal="center" vertical="center" wrapText="1"/>
    </xf>
    <xf numFmtId="0" fontId="239" fillId="0" borderId="17" xfId="0" applyFont="1" applyBorder="1" applyAlignment="1">
      <alignment horizontal="center" vertical="center" wrapText="1"/>
    </xf>
    <xf numFmtId="0" fontId="239" fillId="0" borderId="57" xfId="0" applyFont="1" applyBorder="1" applyAlignment="1">
      <alignment horizontal="center" vertical="center" wrapText="1"/>
    </xf>
    <xf numFmtId="0" fontId="238" fillId="0" borderId="59" xfId="0" applyFont="1" applyBorder="1" applyAlignment="1">
      <alignment horizontal="center" vertical="center" wrapText="1"/>
    </xf>
    <xf numFmtId="0" fontId="238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238" fillId="0" borderId="0" xfId="0" applyFont="1" applyAlignment="1">
      <alignment horizontal="center" vertical="center" wrapText="1"/>
    </xf>
    <xf numFmtId="0" fontId="240" fillId="0" borderId="0" xfId="0" applyFont="1"/>
    <xf numFmtId="0" fontId="239" fillId="0" borderId="6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39" fillId="0" borderId="9" xfId="0" applyFont="1" applyBorder="1" applyAlignment="1">
      <alignment horizontal="center" vertical="center" wrapText="1"/>
    </xf>
    <xf numFmtId="0" fontId="239" fillId="0" borderId="1" xfId="0" applyFont="1" applyBorder="1" applyAlignment="1">
      <alignment horizontal="center" vertical="center" wrapText="1"/>
    </xf>
    <xf numFmtId="0" fontId="239" fillId="0" borderId="2" xfId="0" applyFont="1" applyBorder="1" applyAlignment="1">
      <alignment horizontal="center" vertical="center" wrapText="1"/>
    </xf>
    <xf numFmtId="0" fontId="239" fillId="0" borderId="12" xfId="0" applyFont="1" applyBorder="1" applyAlignment="1">
      <alignment horizontal="center" vertical="center" wrapText="1"/>
    </xf>
    <xf numFmtId="0" fontId="239" fillId="2" borderId="3" xfId="0" applyFont="1" applyFill="1" applyBorder="1" applyAlignment="1">
      <alignment horizontal="center" vertical="center" wrapText="1"/>
    </xf>
    <xf numFmtId="0" fontId="239" fillId="2" borderId="9" xfId="0" applyFont="1" applyFill="1" applyBorder="1" applyAlignment="1">
      <alignment horizontal="center" vertical="center" wrapText="1"/>
    </xf>
    <xf numFmtId="0" fontId="239" fillId="2" borderId="2" xfId="0" applyFont="1" applyFill="1" applyBorder="1" applyAlignment="1">
      <alignment horizontal="center" vertical="center" wrapText="1"/>
    </xf>
    <xf numFmtId="0" fontId="239" fillId="2" borderId="12" xfId="0" applyFont="1" applyFill="1" applyBorder="1" applyAlignment="1">
      <alignment horizontal="center" vertical="center" wrapText="1"/>
    </xf>
    <xf numFmtId="0" fontId="239" fillId="0" borderId="62" xfId="0" applyFont="1" applyBorder="1" applyAlignment="1">
      <alignment horizontal="center" vertical="center" wrapText="1"/>
    </xf>
    <xf numFmtId="0" fontId="238" fillId="0" borderId="63" xfId="0" applyFont="1" applyBorder="1" applyAlignment="1">
      <alignment horizontal="center" vertical="center" wrapText="1"/>
    </xf>
    <xf numFmtId="0" fontId="238" fillId="0" borderId="62" xfId="0" applyFont="1" applyBorder="1" applyAlignment="1">
      <alignment horizontal="center" vertical="center" wrapText="1"/>
    </xf>
    <xf numFmtId="0" fontId="246" fillId="0" borderId="0" xfId="0" applyFont="1" applyAlignment="1">
      <alignment horizontal="center" vertical="center" wrapText="1"/>
    </xf>
    <xf numFmtId="0" fontId="238" fillId="0" borderId="17" xfId="0" applyFont="1" applyBorder="1" applyAlignment="1">
      <alignment horizontal="center" vertical="center" wrapText="1"/>
    </xf>
    <xf numFmtId="0" fontId="238" fillId="0" borderId="57" xfId="0" applyFont="1" applyBorder="1" applyAlignment="1">
      <alignment horizontal="center" vertical="center" wrapText="1"/>
    </xf>
    <xf numFmtId="3" fontId="240" fillId="0" borderId="11" xfId="0" applyNumberFormat="1" applyFont="1" applyBorder="1" applyAlignment="1">
      <alignment horizontal="center" vertical="center" wrapText="1"/>
    </xf>
    <xf numFmtId="3" fontId="240" fillId="0" borderId="64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2" fillId="0" borderId="2" xfId="0" applyFont="1" applyBorder="1" applyAlignment="1">
      <alignment horizontal="center" vertical="center" wrapText="1"/>
    </xf>
    <xf numFmtId="0" fontId="242" fillId="0" borderId="8" xfId="0" applyFont="1" applyBorder="1" applyAlignment="1">
      <alignment horizontal="center" vertical="center" wrapText="1"/>
    </xf>
    <xf numFmtId="0" fontId="242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41" fillId="0" borderId="0" xfId="0" applyFont="1" applyAlignment="1">
      <alignment horizontal="right"/>
    </xf>
    <xf numFmtId="0" fontId="13" fillId="0" borderId="0" xfId="0" applyFont="1"/>
    <xf numFmtId="0" fontId="238" fillId="0" borderId="0" xfId="0" applyFont="1" applyAlignment="1">
      <alignment horizontal="center"/>
    </xf>
    <xf numFmtId="0" fontId="246" fillId="0" borderId="0" xfId="0" applyFont="1" applyAlignment="1">
      <alignment horizontal="center"/>
    </xf>
    <xf numFmtId="0" fontId="242" fillId="0" borderId="16" xfId="0" applyFont="1" applyBorder="1" applyAlignment="1">
      <alignment horizontal="center" vertical="center" wrapText="1"/>
    </xf>
    <xf numFmtId="0" fontId="242" fillId="0" borderId="1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top"/>
    </xf>
    <xf numFmtId="0" fontId="20" fillId="2" borderId="7" xfId="0" applyFont="1" applyFill="1" applyBorder="1" applyAlignment="1">
      <alignment horizontal="right" vertical="center" wrapText="1"/>
    </xf>
    <xf numFmtId="0" fontId="20" fillId="2" borderId="7" xfId="0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0" fontId="239" fillId="2" borderId="0" xfId="0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5" fillId="2" borderId="0" xfId="0" applyFont="1" applyFill="1" applyAlignment="1">
      <alignment horizontal="center" vertical="center" wrapText="1"/>
    </xf>
    <xf numFmtId="3" fontId="20" fillId="2" borderId="16" xfId="0" applyNumberFormat="1" applyFont="1" applyFill="1" applyBorder="1" applyAlignment="1">
      <alignment horizontal="center" vertical="center"/>
    </xf>
    <xf numFmtId="3" fontId="20" fillId="2" borderId="17" xfId="0" applyNumberFormat="1" applyFont="1" applyFill="1" applyBorder="1" applyAlignment="1">
      <alignment horizontal="center" vertical="center"/>
    </xf>
    <xf numFmtId="3" fontId="20" fillId="2" borderId="57" xfId="0" applyNumberFormat="1" applyFont="1" applyFill="1" applyBorder="1" applyAlignment="1">
      <alignment horizontal="center" vertical="center"/>
    </xf>
    <xf numFmtId="170" fontId="13" fillId="2" borderId="70" xfId="0" applyNumberFormat="1" applyFont="1" applyFill="1" applyBorder="1" applyAlignment="1">
      <alignment horizontal="center" vertical="center" wrapText="1"/>
    </xf>
    <xf numFmtId="170" fontId="13" fillId="2" borderId="59" xfId="0" applyNumberFormat="1" applyFont="1" applyFill="1" applyBorder="1" applyAlignment="1">
      <alignment horizontal="center" vertical="center" wrapText="1"/>
    </xf>
    <xf numFmtId="170" fontId="13" fillId="2" borderId="61" xfId="0" applyNumberFormat="1" applyFont="1" applyFill="1" applyBorder="1" applyAlignment="1">
      <alignment horizontal="center" vertical="center" wrapText="1"/>
    </xf>
    <xf numFmtId="3" fontId="20" fillId="2" borderId="16" xfId="0" applyNumberFormat="1" applyFont="1" applyFill="1" applyBorder="1" applyAlignment="1">
      <alignment horizontal="center" vertical="center" wrapText="1"/>
    </xf>
    <xf numFmtId="3" fontId="20" fillId="2" borderId="17" xfId="0" applyNumberFormat="1" applyFont="1" applyFill="1" applyBorder="1" applyAlignment="1">
      <alignment horizontal="center" vertical="center" wrapText="1"/>
    </xf>
    <xf numFmtId="3" fontId="20" fillId="2" borderId="57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2" fillId="2" borderId="5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33" fillId="2" borderId="0" xfId="0" applyFont="1" applyFill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center" vertical="center" wrapText="1"/>
    </xf>
    <xf numFmtId="170" fontId="4" fillId="2" borderId="64" xfId="0" applyNumberFormat="1" applyFont="1" applyFill="1" applyBorder="1" applyAlignment="1">
      <alignment horizontal="center" vertical="center" wrapText="1"/>
    </xf>
    <xf numFmtId="3" fontId="20" fillId="2" borderId="2" xfId="0" applyNumberFormat="1" applyFont="1" applyFill="1" applyBorder="1" applyAlignment="1">
      <alignment horizontal="center" vertical="center" wrapText="1"/>
    </xf>
    <xf numFmtId="3" fontId="20" fillId="2" borderId="12" xfId="0" applyNumberFormat="1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center" vertical="center" wrapText="1"/>
    </xf>
    <xf numFmtId="3" fontId="20" fillId="2" borderId="9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3" fontId="20" fillId="2" borderId="10" xfId="0" applyNumberFormat="1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3" fontId="20" fillId="2" borderId="7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0" fontId="239" fillId="0" borderId="0" xfId="0" applyFont="1" applyAlignment="1">
      <alignment horizontal="center" vertical="top" wrapText="1"/>
    </xf>
    <xf numFmtId="0" fontId="245" fillId="0" borderId="0" xfId="0" applyFont="1" applyAlignment="1">
      <alignment horizontal="center" vertical="top"/>
    </xf>
    <xf numFmtId="3" fontId="21" fillId="0" borderId="1" xfId="0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0" fontId="2" fillId="0" borderId="3" xfId="0" applyNumberFormat="1" applyFont="1" applyBorder="1" applyAlignment="1">
      <alignment horizontal="center" vertical="center" wrapText="1"/>
    </xf>
    <xf numFmtId="170" fontId="2" fillId="0" borderId="5" xfId="0" applyNumberFormat="1" applyFont="1" applyBorder="1" applyAlignment="1">
      <alignment horizontal="center" vertical="center" wrapText="1"/>
    </xf>
    <xf numFmtId="170" fontId="2" fillId="0" borderId="15" xfId="0" applyNumberFormat="1" applyFont="1" applyBorder="1" applyAlignment="1">
      <alignment horizontal="center" vertical="center" wrapText="1"/>
    </xf>
    <xf numFmtId="170" fontId="2" fillId="0" borderId="58" xfId="0" applyNumberFormat="1" applyFont="1" applyBorder="1" applyAlignment="1">
      <alignment horizontal="center" vertical="center" wrapText="1"/>
    </xf>
    <xf numFmtId="170" fontId="4" fillId="0" borderId="65" xfId="16" applyNumberFormat="1" applyFont="1" applyFill="1" applyBorder="1" applyAlignment="1">
      <alignment horizontal="center" vertical="top" wrapText="1"/>
    </xf>
    <xf numFmtId="170" fontId="4" fillId="0" borderId="13" xfId="16" applyNumberFormat="1" applyFont="1" applyFill="1" applyBorder="1" applyAlignment="1">
      <alignment horizontal="center" vertical="top" wrapText="1"/>
    </xf>
    <xf numFmtId="170" fontId="4" fillId="0" borderId="8" xfId="16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203">
    <cellStyle name="_x0001_" xfId="68"/>
    <cellStyle name="          _x000d__x000a_shell=progman.exe_x000d__x000a_m" xfId="99"/>
    <cellStyle name=" Task]_x000d__x000a_TaskName=Scan At_x000d__x000a_TaskID=3_x000d__x000a_WorkstationName=SmarTone_x000d__x000a_LastExecuted=0_x000d__x000a_LastSt" xfId="1515"/>
    <cellStyle name="_x000d__x000a_JournalTemplate=C:\COMFO\CTALK\JOURSTD.TPL_x000d__x000a_LbStateAddress=3 3 0 251 1 89 2 311_x000d__x000a_LbStateJou" xfId="100"/>
    <cellStyle name="_x000d__x000a_JournalTemplate=C:\COMFO\CTALK\JOURSTD.TPL_x000d__x000a_LbStateAddress=3 3 0 251 1 89 2 311_x000d__x000a_LbStateJou 3" xfId="101"/>
    <cellStyle name="#,##0" xfId="102"/>
    <cellStyle name="%" xfId="1516"/>
    <cellStyle name="､@ｯ・ｰl･[ｨ｣ｿn" xfId="1517"/>
    <cellStyle name="." xfId="103"/>
    <cellStyle name=".d©y" xfId="104"/>
    <cellStyle name="??" xfId="32"/>
    <cellStyle name="?? [ - ??1" xfId="1518"/>
    <cellStyle name="?? [ - ??2" xfId="1519"/>
    <cellStyle name="?? [ - ??3" xfId="1520"/>
    <cellStyle name="?? [ - ??4" xfId="1521"/>
    <cellStyle name="?? [ - ??5" xfId="1522"/>
    <cellStyle name="?? [ - ??6" xfId="1523"/>
    <cellStyle name="?? [ - ??7" xfId="1524"/>
    <cellStyle name="?? [ - ??8" xfId="1525"/>
    <cellStyle name="?? [0.00]_ Att. 1- Cover" xfId="105"/>
    <cellStyle name="?? [0]" xfId="33"/>
    <cellStyle name="?? 2" xfId="1526"/>
    <cellStyle name="?_x001d_??%U©÷u&amp;H©÷9_x0008_? s_x000a__x0007__x0001__x0001_" xfId="106"/>
    <cellStyle name="?_x001d_??%U©÷u&amp;H©÷9_x0008_?_x0009_s_x000a__x0007__x0001__x0001_" xfId="1527"/>
    <cellStyle name="???? [0.00]_      " xfId="107"/>
    <cellStyle name="??????" xfId="108"/>
    <cellStyle name="????_      " xfId="109"/>
    <cellStyle name="???[0]_?? DI" xfId="110"/>
    <cellStyle name="???_?? DI" xfId="111"/>
    <cellStyle name="?_x0010__x0001_??Pr" xfId="1528"/>
    <cellStyle name="??[0]_BRE" xfId="112"/>
    <cellStyle name="??_      " xfId="113"/>
    <cellStyle name="??9JS—_x0008_??????????????????H_x0001_????&lt;i·0??????????_x0007_?_x0010__x0001_??Thongso??9JS—_x0008_??????????????????‚_x0001_?" xfId="1529"/>
    <cellStyle name="??A? [0]_laroux_1_¢¬???¢â? " xfId="114"/>
    <cellStyle name="??A?_laroux_1_¢¬???¢â? " xfId="115"/>
    <cellStyle name="_x0001_??Thanh_phan?9š" xfId="1530"/>
    <cellStyle name="?¡±¢¥?_?¨ù??¢´¢¥_¢¬???¢â? " xfId="116"/>
    <cellStyle name="?ðÇ%U?&amp;H?_x0008_?s_x000a__x0007__x0001__x0001_" xfId="117"/>
    <cellStyle name="?Sums?9^R—_x0008_????????????????????N_x0004__x0002__x0003_1?_x0014_" xfId="1531"/>
    <cellStyle name="? [0.00]_Book5" xfId="1532"/>
    <cellStyle name="?_Book5" xfId="1533"/>
    <cellStyle name="[0]_Chi phÝ kh¸c_V" xfId="118"/>
    <cellStyle name="_(HCNnguyen) (23.6) CACTUYENNVSON" xfId="1534"/>
    <cellStyle name="_1 TONG HOP - CA NA" xfId="119"/>
    <cellStyle name="_111111111111111111111111111111111" xfId="1535"/>
    <cellStyle name="_123_DONG_THANH_Moi" xfId="120"/>
    <cellStyle name="_18-7" xfId="1536"/>
    <cellStyle name="_29-5" xfId="1537"/>
    <cellStyle name="_9-7" xfId="1538"/>
    <cellStyle name="_Bang Chi tieu (2)" xfId="121"/>
    <cellStyle name="_BẢNG TỔNG HỢP" xfId="1539"/>
    <cellStyle name="_bangketuyen" xfId="1540"/>
    <cellStyle name="_BangTH" xfId="1541"/>
    <cellStyle name="_BangTH_9-7" xfId="1542"/>
    <cellStyle name="_BangTH_BAO CAO Moi" xfId="1543"/>
    <cellStyle name="_BangTH_BC Tong KV1 Binh" xfId="1544"/>
    <cellStyle name="_BangTH_BTS" xfId="1545"/>
    <cellStyle name="_BangTH_KV2" xfId="1546"/>
    <cellStyle name="_BangTH_Phong HT Bao Cao" xfId="1547"/>
    <cellStyle name="_BangTH_QH xa ok.xls" xfId="1548"/>
    <cellStyle name="_BangTH_QHX" xfId="1549"/>
    <cellStyle name="_BangTH_QHX Moi" xfId="1550"/>
    <cellStyle name="_BangTH_Quang Hoa Xa Tong The lam hang ngay" xfId="1551"/>
    <cellStyle name="_BANGTHTTKPHI-TRAM DM 23" xfId="1552"/>
    <cellStyle name="_BANGTHTTKPHI-TRAM DM 23_9-7" xfId="1553"/>
    <cellStyle name="_BANGTHTTKPHI-TRAM DM 23_BAO CAO Moi" xfId="1554"/>
    <cellStyle name="_BANGTHTTKPHI-TRAM DM 23_BC Tong KV1 Binh" xfId="1555"/>
    <cellStyle name="_BANGTHTTKPHI-TRAM DM 23_BTS" xfId="1556"/>
    <cellStyle name="_BANGTHTTKPHI-TRAM DM 23_KV2" xfId="1557"/>
    <cellStyle name="_BANGTHTTKPHI-TRAM DM 23_Phong HT Bao Cao" xfId="1558"/>
    <cellStyle name="_BANGTHTTKPHI-TRAM DM 23_QH xa ok.xls" xfId="1559"/>
    <cellStyle name="_BANGTHTTKPHI-TRAM DM 23_QHX" xfId="1560"/>
    <cellStyle name="_BANGTHTTKPHI-TRAM DM 23_QHX Moi" xfId="1561"/>
    <cellStyle name="_BANGTHTTKPHI-TRAM DM 23_Quang Hoa Xa Tong The lam hang ngay" xfId="1562"/>
    <cellStyle name="_Bao cao nhu cau vat tu cap tinh chuan ok.xls-Lan 3" xfId="1563"/>
    <cellStyle name="_Bao cao PTM hang ngay2" xfId="1564"/>
    <cellStyle name="_Bao cao PTM ngay 7-16" xfId="1565"/>
    <cellStyle name="_BAO GIA NGAY 24-10-08 (co dam)" xfId="122"/>
    <cellStyle name="_BAOCAOVUNG7 1" xfId="1566"/>
    <cellStyle name="_bbbbbbb" xfId="1567"/>
    <cellStyle name="_BC  NAM 2007" xfId="123"/>
    <cellStyle name="_BC CV 6403 BKHĐT" xfId="124"/>
    <cellStyle name="_Bieu KH 2008" xfId="1568"/>
    <cellStyle name="_Bieu mau cong trinh khoi cong moi 3-4" xfId="125"/>
    <cellStyle name="_Bieu3ODA" xfId="126"/>
    <cellStyle name="_Bieu4HTMT" xfId="127"/>
    <cellStyle name="_Book1" xfId="128"/>
    <cellStyle name="_x0001__Book1" xfId="1569"/>
    <cellStyle name="_Book1_1" xfId="129"/>
    <cellStyle name="_Book1_1_Book1" xfId="1570"/>
    <cellStyle name="_Book1_111111111111111111111111111111111" xfId="1571"/>
    <cellStyle name="_Book1_2" xfId="1572"/>
    <cellStyle name="_Book1_9-7" xfId="1573"/>
    <cellStyle name="_Book1_báo cáo doanh thu tháng 12" xfId="1574"/>
    <cellStyle name="_Book1_BAO CAO Moi" xfId="1575"/>
    <cellStyle name="_Book1_bao cao nhu cau BTS-CNKT tinh KV2" xfId="1576"/>
    <cellStyle name="_Book1_Bao cao nhu cau vat tu cap tinh chuan ok.xls-Lan 3" xfId="1577"/>
    <cellStyle name="_Book1_BAOCAOVUNG7 1" xfId="1578"/>
    <cellStyle name="_Book1_BC Tong KV1 Binh" xfId="1579"/>
    <cellStyle name="_Book1_Book1" xfId="1580"/>
    <cellStyle name="_Book1_BTS" xfId="1581"/>
    <cellStyle name="_Book1_cong hang rao" xfId="130"/>
    <cellStyle name="_Book1_HC  QNM009(van dc1)" xfId="1582"/>
    <cellStyle name="_Book1_IN" xfId="131"/>
    <cellStyle name="_Book1_KH hoach keo quang thang 5" xfId="1584"/>
    <cellStyle name="_Book1_KH phat song 30-06-2009 CNKT tinh KV2-BTS" xfId="1585"/>
    <cellStyle name="_Book1_Kh ql62 (2010) 11-09" xfId="132"/>
    <cellStyle name="_Book1_KH T6" xfId="1586"/>
    <cellStyle name="_Book1_Khung 2012" xfId="133"/>
    <cellStyle name="_Book1_KV2" xfId="1583"/>
    <cellStyle name="_Book1_MAU BAO CAO THANG MOI CHO ANH DUONG.xls-cu jut" xfId="1587"/>
    <cellStyle name="_Book1_Phong HT Bao Cao" xfId="1589"/>
    <cellStyle name="_Book1_phu luc tong ket tinh hinh TH giai doan 03-10 (ngay 30)" xfId="134"/>
    <cellStyle name="_Book1_Pluc BTS KV2" xfId="1588"/>
    <cellStyle name="_Book1_QH xa ok.xls" xfId="1590"/>
    <cellStyle name="_Book1_QHX" xfId="1591"/>
    <cellStyle name="_Book1_QHX Moi" xfId="1592"/>
    <cellStyle name="_Book1_Quang Hoa Xa Tong The lam hang ngay" xfId="1593"/>
    <cellStyle name="_Book1_TH  PTM hang ngay" xfId="1595"/>
    <cellStyle name="_Book1_tờ trinh-lan" xfId="1594"/>
    <cellStyle name="_Book2" xfId="1596"/>
    <cellStyle name="_BTS KV2" xfId="1597"/>
    <cellStyle name="_BTS T4 va 5 kv2" xfId="1598"/>
    <cellStyle name="_BTS T6 Binh" xfId="1599"/>
    <cellStyle name="_BTS T6 Dung" xfId="1600"/>
    <cellStyle name="_BTS T6 Hoan Chinh" xfId="1601"/>
    <cellStyle name="_C.cong+B.luong-Sanluong" xfId="135"/>
    <cellStyle name="_CAC TUYEN CAP QUANG" xfId="1602"/>
    <cellStyle name="_Cac tuyen lam HD SONG BA (8.7)" xfId="1603"/>
    <cellStyle name="_cong hang rao" xfId="136"/>
    <cellStyle name="_CP 6 thang dau nam 2007 moi" xfId="1604"/>
    <cellStyle name="_DAKNONG" xfId="1605"/>
    <cellStyle name="_dien chieu sang" xfId="137"/>
    <cellStyle name="_DO-D1500-KHONG CO TRONG DT" xfId="138"/>
    <cellStyle name="_Dong Thap" xfId="139"/>
    <cellStyle name="_DS BTS THANG 5" xfId="1606"/>
    <cellStyle name="_DTDT BL-DL" xfId="1607"/>
    <cellStyle name="_DTDT BL-DL_Book1" xfId="1608"/>
    <cellStyle name="_Duyet TK thay đôi" xfId="140"/>
    <cellStyle name="_FD743100" xfId="1609"/>
    <cellStyle name="_Gia tri TT (dot 3)" xfId="1610"/>
    <cellStyle name="_Gia tri TT (dot3)" xfId="1611"/>
    <cellStyle name="_GOITHAUSO2" xfId="141"/>
    <cellStyle name="_GOITHAUSO3" xfId="142"/>
    <cellStyle name="_GOITHAUSO4" xfId="143"/>
    <cellStyle name="_HaHoa_TDT_DienCSang" xfId="144"/>
    <cellStyle name="_HaHoa19-5-07" xfId="145"/>
    <cellStyle name="_HiepDuc-TienPhuoc-BacTraMy-Thang Binh" xfId="1612"/>
    <cellStyle name="_IN" xfId="146"/>
    <cellStyle name="_Kh ql62 (2010) 11-09" xfId="147"/>
    <cellStyle name="_KHPS thang 5_KV2(chinh sua)" xfId="1648"/>
    <cellStyle name="_Khung 2012" xfId="148"/>
    <cellStyle name="_KT (2)" xfId="149"/>
    <cellStyle name="_KT (2)_1" xfId="150"/>
    <cellStyle name="_KT (2)_1_Book1" xfId="1613"/>
    <cellStyle name="_KT (2)_1_Lora-tungchau" xfId="151"/>
    <cellStyle name="_KT (2)_1_Lora-tungchau_Book1" xfId="1614"/>
    <cellStyle name="_KT (2)_1_Qt-HT3PQ1(CauKho)" xfId="152"/>
    <cellStyle name="_KT (2)_1_Qt-HT3PQ1(CauKho)_Book1" xfId="1615"/>
    <cellStyle name="_KT (2)_2" xfId="153"/>
    <cellStyle name="_KT (2)_2_Book1" xfId="1616"/>
    <cellStyle name="_KT (2)_2_TG-TH" xfId="154"/>
    <cellStyle name="_KT (2)_2_TG-TH_ApGiaVatTu_cayxanh_latgach" xfId="155"/>
    <cellStyle name="_KT (2)_2_TG-TH_BANG TONG HOP TINH HINH THANH QUYET TOAN (MOI I)" xfId="156"/>
    <cellStyle name="_KT (2)_2_TG-TH_BAO GIA NGAY 24-10-08 (co dam)" xfId="157"/>
    <cellStyle name="_KT (2)_2_TG-TH_BC  NAM 2007" xfId="158"/>
    <cellStyle name="_KT (2)_2_TG-TH_BC CV 6403 BKHĐT" xfId="159"/>
    <cellStyle name="_KT (2)_2_TG-TH_BC NQ11-CP - chinh sua lai" xfId="160"/>
    <cellStyle name="_KT (2)_2_TG-TH_BC NQ11-CP-Quynh sau bieu so3" xfId="161"/>
    <cellStyle name="_KT (2)_2_TG-TH_BC_NQ11-CP_-_Thao_sua_lai" xfId="162"/>
    <cellStyle name="_KT (2)_2_TG-TH_Bieu mau cong trinh khoi cong moi 3-4" xfId="163"/>
    <cellStyle name="_KT (2)_2_TG-TH_Bieu3ODA" xfId="164"/>
    <cellStyle name="_KT (2)_2_TG-TH_Book1" xfId="165"/>
    <cellStyle name="_KT (2)_2_TG-TH_Book1_1" xfId="166"/>
    <cellStyle name="_KT (2)_2_TG-TH_Book1_1_BC CV 6403 BKHĐT" xfId="167"/>
    <cellStyle name="_KT (2)_2_TG-TH_Book1_1_Bieu mau cong trinh khoi cong moi 3-4" xfId="168"/>
    <cellStyle name="_KT (2)_2_TG-TH_Book1_1_Book1" xfId="169"/>
    <cellStyle name="_KT (2)_2_TG-TH_Book1_1_Luy ke von ung nam 2011 -Thoa gui ngay 12-8-2012" xfId="170"/>
    <cellStyle name="_KT (2)_2_TG-TH_Book1_2" xfId="171"/>
    <cellStyle name="_KT (2)_2_TG-TH_Book1_2_BC CV 6403 BKHĐT" xfId="172"/>
    <cellStyle name="_KT (2)_2_TG-TH_Book1_2_Luy ke von ung nam 2011 -Thoa gui ngay 12-8-2012" xfId="173"/>
    <cellStyle name="_KT (2)_2_TG-TH_Book1_BC CV 6403 BKHĐT" xfId="174"/>
    <cellStyle name="_KT (2)_2_TG-TH_Book1_Bieu mau cong trinh khoi cong moi 3-4" xfId="175"/>
    <cellStyle name="_KT (2)_2_TG-TH_Book1_Luy ke von ung nam 2011 -Thoa gui ngay 12-8-2012" xfId="176"/>
    <cellStyle name="_KT (2)_2_TG-TH_CAU Khanh Nam(Thi Cong)" xfId="177"/>
    <cellStyle name="_KT (2)_2_TG-TH_ChiHuong_ApGia" xfId="178"/>
    <cellStyle name="_KT (2)_2_TG-TH_CoCauPhi (version 1)" xfId="179"/>
    <cellStyle name="_KT (2)_2_TG-TH_DAU NOI PL-CL TAI PHU LAMHC" xfId="180"/>
    <cellStyle name="_KT (2)_2_TG-TH_DAU NOI PL-CL TAI PHU LAMHC_Book1" xfId="1617"/>
    <cellStyle name="_KT (2)_2_TG-TH_DU TRU VAT TU" xfId="181"/>
    <cellStyle name="_KT (2)_2_TG-TH_Ha Nam" xfId="182"/>
    <cellStyle name="_KT (2)_2_TG-TH_Lora-tungchau" xfId="183"/>
    <cellStyle name="_KT (2)_2_TG-TH_Lora-tungchau_Book1" xfId="1618"/>
    <cellStyle name="_KT (2)_2_TG-TH_Luy ke von ung nam 2011 -Thoa gui ngay 12-8-2012" xfId="184"/>
    <cellStyle name="_KT (2)_2_TG-TH_NhanCong" xfId="185"/>
    <cellStyle name="_KT (2)_2_TG-TH_phu luc tong ket tinh hinh TH giai doan 03-10 (ngay 30)" xfId="186"/>
    <cellStyle name="_KT (2)_2_TG-TH_Qt-HT3PQ1(CauKho)" xfId="187"/>
    <cellStyle name="_KT (2)_2_TG-TH_Qt-HT3PQ1(CauKho)_Book1" xfId="1619"/>
    <cellStyle name="_KT (2)_2_TG-TH_Sheet1" xfId="188"/>
    <cellStyle name="_KT (2)_2_TG-TH_ÿÿÿÿÿ" xfId="189"/>
    <cellStyle name="_KT (2)_2_TG-TH_ÿÿÿÿÿ_Bieu mau cong trinh khoi cong moi 3-4" xfId="190"/>
    <cellStyle name="_KT (2)_2_TG-TH_ÿÿÿÿÿ_Bieu3ODA" xfId="191"/>
    <cellStyle name="_KT (2)_2_TG-TH_ÿÿÿÿÿ_Ha Nam" xfId="192"/>
    <cellStyle name="_KT (2)_3" xfId="193"/>
    <cellStyle name="_KT (2)_3_Book1" xfId="1620"/>
    <cellStyle name="_KT (2)_3_TG-TH" xfId="194"/>
    <cellStyle name="_KT (2)_3_TG-TH_BC  NAM 2007" xfId="195"/>
    <cellStyle name="_KT (2)_3_TG-TH_Bieu mau cong trinh khoi cong moi 3-4" xfId="196"/>
    <cellStyle name="_KT (2)_3_TG-TH_Bieu3ODA" xfId="197"/>
    <cellStyle name="_KT (2)_3_TG-TH_Book1" xfId="1621"/>
    <cellStyle name="_KT (2)_3_TG-TH_Book1_1" xfId="1622"/>
    <cellStyle name="_KT (2)_3_TG-TH_Ha Nam" xfId="198"/>
    <cellStyle name="_KT (2)_3_TG-TH_Lora-tungchau" xfId="199"/>
    <cellStyle name="_KT (2)_3_TG-TH_Lora-tungchau_Book1" xfId="1623"/>
    <cellStyle name="_KT (2)_3_TG-TH_PERSONAL" xfId="200"/>
    <cellStyle name="_KT (2)_3_TG-TH_PERSONAL_BC CV 6403 BKHĐT" xfId="201"/>
    <cellStyle name="_KT (2)_3_TG-TH_PERSONAL_Bieu mau cong trinh khoi cong moi 3-4" xfId="202"/>
    <cellStyle name="_KT (2)_3_TG-TH_PERSONAL_Book1" xfId="203"/>
    <cellStyle name="_KT (2)_3_TG-TH_PERSONAL_Luy ke von ung nam 2011 -Thoa gui ngay 12-8-2012" xfId="204"/>
    <cellStyle name="_KT (2)_3_TG-TH_PERSONAL_Tong hop KHCB 2001" xfId="205"/>
    <cellStyle name="_KT (2)_3_TG-TH_Qt-HT3PQ1(CauKho)" xfId="206"/>
    <cellStyle name="_KT (2)_3_TG-TH_Qt-HT3PQ1(CauKho)_Book1" xfId="1624"/>
    <cellStyle name="_KT (2)_3_TG-TH_ÿÿÿÿÿ" xfId="207"/>
    <cellStyle name="_KT (2)_4" xfId="208"/>
    <cellStyle name="_KT (2)_4_ApGiaVatTu_cayxanh_latgach" xfId="209"/>
    <cellStyle name="_KT (2)_4_BANG TONG HOP TINH HINH THANH QUYET TOAN (MOI I)" xfId="210"/>
    <cellStyle name="_KT (2)_4_BAO GIA NGAY 24-10-08 (co dam)" xfId="211"/>
    <cellStyle name="_KT (2)_4_BC  NAM 2007" xfId="212"/>
    <cellStyle name="_KT (2)_4_BC CV 6403 BKHĐT" xfId="213"/>
    <cellStyle name="_KT (2)_4_BC NQ11-CP - chinh sua lai" xfId="214"/>
    <cellStyle name="_KT (2)_4_BC NQ11-CP-Quynh sau bieu so3" xfId="215"/>
    <cellStyle name="_KT (2)_4_BC_NQ11-CP_-_Thao_sua_lai" xfId="216"/>
    <cellStyle name="_KT (2)_4_Bieu mau cong trinh khoi cong moi 3-4" xfId="217"/>
    <cellStyle name="_KT (2)_4_Bieu3ODA" xfId="218"/>
    <cellStyle name="_KT (2)_4_Book1" xfId="219"/>
    <cellStyle name="_KT (2)_4_Book1_1" xfId="220"/>
    <cellStyle name="_KT (2)_4_Book1_1_BC CV 6403 BKHĐT" xfId="221"/>
    <cellStyle name="_KT (2)_4_Book1_1_Bieu mau cong trinh khoi cong moi 3-4" xfId="222"/>
    <cellStyle name="_KT (2)_4_Book1_1_Book1" xfId="223"/>
    <cellStyle name="_KT (2)_4_Book1_1_Luy ke von ung nam 2011 -Thoa gui ngay 12-8-2012" xfId="224"/>
    <cellStyle name="_KT (2)_4_Book1_2" xfId="225"/>
    <cellStyle name="_KT (2)_4_Book1_2_BC CV 6403 BKHĐT" xfId="226"/>
    <cellStyle name="_KT (2)_4_Book1_2_Luy ke von ung nam 2011 -Thoa gui ngay 12-8-2012" xfId="227"/>
    <cellStyle name="_KT (2)_4_Book1_BC CV 6403 BKHĐT" xfId="228"/>
    <cellStyle name="_KT (2)_4_Book1_Bieu mau cong trinh khoi cong moi 3-4" xfId="229"/>
    <cellStyle name="_KT (2)_4_Book1_Luy ke von ung nam 2011 -Thoa gui ngay 12-8-2012" xfId="230"/>
    <cellStyle name="_KT (2)_4_CAU Khanh Nam(Thi Cong)" xfId="231"/>
    <cellStyle name="_KT (2)_4_ChiHuong_ApGia" xfId="232"/>
    <cellStyle name="_KT (2)_4_CoCauPhi (version 1)" xfId="233"/>
    <cellStyle name="_KT (2)_4_DAU NOI PL-CL TAI PHU LAMHC" xfId="234"/>
    <cellStyle name="_KT (2)_4_DAU NOI PL-CL TAI PHU LAMHC_Book1" xfId="1625"/>
    <cellStyle name="_KT (2)_4_DU TRU VAT TU" xfId="235"/>
    <cellStyle name="_KT (2)_4_Ha Nam" xfId="236"/>
    <cellStyle name="_KT (2)_4_Lora-tungchau" xfId="237"/>
    <cellStyle name="_KT (2)_4_Lora-tungchau_Book1" xfId="1626"/>
    <cellStyle name="_KT (2)_4_Luy ke von ung nam 2011 -Thoa gui ngay 12-8-2012" xfId="238"/>
    <cellStyle name="_KT (2)_4_NhanCong" xfId="239"/>
    <cellStyle name="_KT (2)_4_phu luc tong ket tinh hinh TH giai doan 03-10 (ngay 30)" xfId="240"/>
    <cellStyle name="_KT (2)_4_Qt-HT3PQ1(CauKho)" xfId="241"/>
    <cellStyle name="_KT (2)_4_Qt-HT3PQ1(CauKho)_Book1" xfId="1627"/>
    <cellStyle name="_KT (2)_4_Sheet1" xfId="242"/>
    <cellStyle name="_KT (2)_4_TG-TH" xfId="243"/>
    <cellStyle name="_KT (2)_4_TG-TH_Book1" xfId="1628"/>
    <cellStyle name="_KT (2)_4_ÿÿÿÿÿ" xfId="244"/>
    <cellStyle name="_KT (2)_4_ÿÿÿÿÿ_Bieu mau cong trinh khoi cong moi 3-4" xfId="245"/>
    <cellStyle name="_KT (2)_4_ÿÿÿÿÿ_Bieu3ODA" xfId="246"/>
    <cellStyle name="_KT (2)_4_ÿÿÿÿÿ_Ha Nam" xfId="247"/>
    <cellStyle name="_KT (2)_5" xfId="248"/>
    <cellStyle name="_KT (2)_5_ApGiaVatTu_cayxanh_latgach" xfId="249"/>
    <cellStyle name="_KT (2)_5_BANG TONG HOP TINH HINH THANH QUYET TOAN (MOI I)" xfId="250"/>
    <cellStyle name="_KT (2)_5_BAO GIA NGAY 24-10-08 (co dam)" xfId="251"/>
    <cellStyle name="_KT (2)_5_BC  NAM 2007" xfId="252"/>
    <cellStyle name="_KT (2)_5_BC CV 6403 BKHĐT" xfId="253"/>
    <cellStyle name="_KT (2)_5_BC NQ11-CP - chinh sua lai" xfId="254"/>
    <cellStyle name="_KT (2)_5_BC NQ11-CP-Quynh sau bieu so3" xfId="255"/>
    <cellStyle name="_KT (2)_5_BC_NQ11-CP_-_Thao_sua_lai" xfId="256"/>
    <cellStyle name="_KT (2)_5_Bieu mau cong trinh khoi cong moi 3-4" xfId="257"/>
    <cellStyle name="_KT (2)_5_Bieu3ODA" xfId="258"/>
    <cellStyle name="_KT (2)_5_Book1" xfId="259"/>
    <cellStyle name="_KT (2)_5_Book1_1" xfId="260"/>
    <cellStyle name="_KT (2)_5_Book1_1_BC CV 6403 BKHĐT" xfId="261"/>
    <cellStyle name="_KT (2)_5_Book1_1_Bieu mau cong trinh khoi cong moi 3-4" xfId="262"/>
    <cellStyle name="_KT (2)_5_Book1_1_Book1" xfId="263"/>
    <cellStyle name="_KT (2)_5_Book1_1_Luy ke von ung nam 2011 -Thoa gui ngay 12-8-2012" xfId="264"/>
    <cellStyle name="_KT (2)_5_Book1_2" xfId="265"/>
    <cellStyle name="_KT (2)_5_Book1_2_BC CV 6403 BKHĐT" xfId="266"/>
    <cellStyle name="_KT (2)_5_Book1_2_Luy ke von ung nam 2011 -Thoa gui ngay 12-8-2012" xfId="267"/>
    <cellStyle name="_KT (2)_5_Book1_BC CV 6403 BKHĐT" xfId="268"/>
    <cellStyle name="_KT (2)_5_Book1_Bieu mau cong trinh khoi cong moi 3-4" xfId="269"/>
    <cellStyle name="_KT (2)_5_Book1_Luy ke von ung nam 2011 -Thoa gui ngay 12-8-2012" xfId="270"/>
    <cellStyle name="_KT (2)_5_CAU Khanh Nam(Thi Cong)" xfId="271"/>
    <cellStyle name="_KT (2)_5_ChiHuong_ApGia" xfId="272"/>
    <cellStyle name="_KT (2)_5_CoCauPhi (version 1)" xfId="273"/>
    <cellStyle name="_KT (2)_5_DAU NOI PL-CL TAI PHU LAMHC" xfId="274"/>
    <cellStyle name="_KT (2)_5_DAU NOI PL-CL TAI PHU LAMHC_Book1" xfId="1629"/>
    <cellStyle name="_KT (2)_5_DU TRU VAT TU" xfId="275"/>
    <cellStyle name="_KT (2)_5_Ha Nam" xfId="276"/>
    <cellStyle name="_KT (2)_5_Lora-tungchau" xfId="277"/>
    <cellStyle name="_KT (2)_5_Lora-tungchau_Book1" xfId="1630"/>
    <cellStyle name="_KT (2)_5_Luy ke von ung nam 2011 -Thoa gui ngay 12-8-2012" xfId="278"/>
    <cellStyle name="_KT (2)_5_NhanCong" xfId="279"/>
    <cellStyle name="_KT (2)_5_phu luc tong ket tinh hinh TH giai doan 03-10 (ngay 30)" xfId="280"/>
    <cellStyle name="_KT (2)_5_Qt-HT3PQ1(CauKho)" xfId="281"/>
    <cellStyle name="_KT (2)_5_Qt-HT3PQ1(CauKho)_Book1" xfId="1631"/>
    <cellStyle name="_KT (2)_5_Sheet1" xfId="282"/>
    <cellStyle name="_KT (2)_5_ÿÿÿÿÿ" xfId="283"/>
    <cellStyle name="_KT (2)_5_ÿÿÿÿÿ_Bieu mau cong trinh khoi cong moi 3-4" xfId="284"/>
    <cellStyle name="_KT (2)_5_ÿÿÿÿÿ_Bieu3ODA" xfId="285"/>
    <cellStyle name="_KT (2)_5_ÿÿÿÿÿ_Ha Nam" xfId="286"/>
    <cellStyle name="_KT (2)_BC  NAM 2007" xfId="287"/>
    <cellStyle name="_KT (2)_Bieu mau cong trinh khoi cong moi 3-4" xfId="288"/>
    <cellStyle name="_KT (2)_Bieu3ODA" xfId="289"/>
    <cellStyle name="_KT (2)_Book1" xfId="1632"/>
    <cellStyle name="_KT (2)_Book1_1" xfId="1633"/>
    <cellStyle name="_KT (2)_Ha Nam" xfId="290"/>
    <cellStyle name="_KT (2)_Lora-tungchau" xfId="291"/>
    <cellStyle name="_KT (2)_Lora-tungchau_Book1" xfId="1634"/>
    <cellStyle name="_KT (2)_PERSONAL" xfId="292"/>
    <cellStyle name="_KT (2)_PERSONAL_BC CV 6403 BKHĐT" xfId="293"/>
    <cellStyle name="_KT (2)_PERSONAL_Bieu mau cong trinh khoi cong moi 3-4" xfId="294"/>
    <cellStyle name="_KT (2)_PERSONAL_Book1" xfId="295"/>
    <cellStyle name="_KT (2)_PERSONAL_Luy ke von ung nam 2011 -Thoa gui ngay 12-8-2012" xfId="296"/>
    <cellStyle name="_KT (2)_PERSONAL_Tong hop KHCB 2001" xfId="297"/>
    <cellStyle name="_KT (2)_Qt-HT3PQ1(CauKho)" xfId="298"/>
    <cellStyle name="_KT (2)_Qt-HT3PQ1(CauKho)_Book1" xfId="1635"/>
    <cellStyle name="_KT (2)_TG-TH" xfId="299"/>
    <cellStyle name="_KT (2)_TG-TH_Book1" xfId="1636"/>
    <cellStyle name="_KT (2)_ÿÿÿÿÿ" xfId="300"/>
    <cellStyle name="_KT_TG" xfId="301"/>
    <cellStyle name="_KT_TG_1" xfId="302"/>
    <cellStyle name="_KT_TG_1_ApGiaVatTu_cayxanh_latgach" xfId="303"/>
    <cellStyle name="_KT_TG_1_BANG TONG HOP TINH HINH THANH QUYET TOAN (MOI I)" xfId="304"/>
    <cellStyle name="_KT_TG_1_BAO GIA NGAY 24-10-08 (co dam)" xfId="305"/>
    <cellStyle name="_KT_TG_1_BC  NAM 2007" xfId="306"/>
    <cellStyle name="_KT_TG_1_BC CV 6403 BKHĐT" xfId="307"/>
    <cellStyle name="_KT_TG_1_BC NQ11-CP - chinh sua lai" xfId="308"/>
    <cellStyle name="_KT_TG_1_BC NQ11-CP-Quynh sau bieu so3" xfId="309"/>
    <cellStyle name="_KT_TG_1_BC_NQ11-CP_-_Thao_sua_lai" xfId="310"/>
    <cellStyle name="_KT_TG_1_Bieu mau cong trinh khoi cong moi 3-4" xfId="311"/>
    <cellStyle name="_KT_TG_1_Bieu3ODA" xfId="312"/>
    <cellStyle name="_KT_TG_1_Book1" xfId="313"/>
    <cellStyle name="_KT_TG_1_Book1_1" xfId="314"/>
    <cellStyle name="_KT_TG_1_Book1_1_BC CV 6403 BKHĐT" xfId="315"/>
    <cellStyle name="_KT_TG_1_Book1_1_Bieu mau cong trinh khoi cong moi 3-4" xfId="316"/>
    <cellStyle name="_KT_TG_1_Book1_1_Book1" xfId="317"/>
    <cellStyle name="_KT_TG_1_Book1_1_Luy ke von ung nam 2011 -Thoa gui ngay 12-8-2012" xfId="318"/>
    <cellStyle name="_KT_TG_1_Book1_2" xfId="319"/>
    <cellStyle name="_KT_TG_1_Book1_2_BC CV 6403 BKHĐT" xfId="320"/>
    <cellStyle name="_KT_TG_1_Book1_2_Luy ke von ung nam 2011 -Thoa gui ngay 12-8-2012" xfId="321"/>
    <cellStyle name="_KT_TG_1_Book1_BC CV 6403 BKHĐT" xfId="322"/>
    <cellStyle name="_KT_TG_1_Book1_Bieu mau cong trinh khoi cong moi 3-4" xfId="323"/>
    <cellStyle name="_KT_TG_1_Book1_Luy ke von ung nam 2011 -Thoa gui ngay 12-8-2012" xfId="324"/>
    <cellStyle name="_KT_TG_1_CAU Khanh Nam(Thi Cong)" xfId="325"/>
    <cellStyle name="_KT_TG_1_ChiHuong_ApGia" xfId="326"/>
    <cellStyle name="_KT_TG_1_CoCauPhi (version 1)" xfId="327"/>
    <cellStyle name="_KT_TG_1_DAU NOI PL-CL TAI PHU LAMHC" xfId="328"/>
    <cellStyle name="_KT_TG_1_DAU NOI PL-CL TAI PHU LAMHC_Book1" xfId="1637"/>
    <cellStyle name="_KT_TG_1_DU TRU VAT TU" xfId="329"/>
    <cellStyle name="_KT_TG_1_Ha Nam" xfId="330"/>
    <cellStyle name="_KT_TG_1_Lora-tungchau" xfId="331"/>
    <cellStyle name="_KT_TG_1_Lora-tungchau_Book1" xfId="1638"/>
    <cellStyle name="_KT_TG_1_Luy ke von ung nam 2011 -Thoa gui ngay 12-8-2012" xfId="332"/>
    <cellStyle name="_KT_TG_1_NhanCong" xfId="333"/>
    <cellStyle name="_KT_TG_1_phu luc tong ket tinh hinh TH giai doan 03-10 (ngay 30)" xfId="334"/>
    <cellStyle name="_KT_TG_1_Qt-HT3PQ1(CauKho)" xfId="335"/>
    <cellStyle name="_KT_TG_1_Qt-HT3PQ1(CauKho)_Book1" xfId="1639"/>
    <cellStyle name="_KT_TG_1_Sheet1" xfId="336"/>
    <cellStyle name="_KT_TG_1_ÿÿÿÿÿ" xfId="337"/>
    <cellStyle name="_KT_TG_1_ÿÿÿÿÿ_Bieu mau cong trinh khoi cong moi 3-4" xfId="338"/>
    <cellStyle name="_KT_TG_1_ÿÿÿÿÿ_Bieu3ODA" xfId="339"/>
    <cellStyle name="_KT_TG_1_ÿÿÿÿÿ_Ha Nam" xfId="340"/>
    <cellStyle name="_KT_TG_2" xfId="341"/>
    <cellStyle name="_KT_TG_2_ApGiaVatTu_cayxanh_latgach" xfId="342"/>
    <cellStyle name="_KT_TG_2_BANG TONG HOP TINH HINH THANH QUYET TOAN (MOI I)" xfId="343"/>
    <cellStyle name="_KT_TG_2_BAO GIA NGAY 24-10-08 (co dam)" xfId="344"/>
    <cellStyle name="_KT_TG_2_BC  NAM 2007" xfId="345"/>
    <cellStyle name="_KT_TG_2_BC CV 6403 BKHĐT" xfId="346"/>
    <cellStyle name="_KT_TG_2_BC NQ11-CP - chinh sua lai" xfId="347"/>
    <cellStyle name="_KT_TG_2_BC NQ11-CP-Quynh sau bieu so3" xfId="348"/>
    <cellStyle name="_KT_TG_2_BC_NQ11-CP_-_Thao_sua_lai" xfId="349"/>
    <cellStyle name="_KT_TG_2_Bieu mau cong trinh khoi cong moi 3-4" xfId="350"/>
    <cellStyle name="_KT_TG_2_Bieu3ODA" xfId="351"/>
    <cellStyle name="_KT_TG_2_Book1" xfId="352"/>
    <cellStyle name="_KT_TG_2_Book1_1" xfId="353"/>
    <cellStyle name="_KT_TG_2_Book1_1_BC CV 6403 BKHĐT" xfId="354"/>
    <cellStyle name="_KT_TG_2_Book1_1_Bieu mau cong trinh khoi cong moi 3-4" xfId="355"/>
    <cellStyle name="_KT_TG_2_Book1_1_Book1" xfId="356"/>
    <cellStyle name="_KT_TG_2_Book1_1_Luy ke von ung nam 2011 -Thoa gui ngay 12-8-2012" xfId="357"/>
    <cellStyle name="_KT_TG_2_Book1_2" xfId="358"/>
    <cellStyle name="_KT_TG_2_Book1_2_BC CV 6403 BKHĐT" xfId="359"/>
    <cellStyle name="_KT_TG_2_Book1_2_Luy ke von ung nam 2011 -Thoa gui ngay 12-8-2012" xfId="360"/>
    <cellStyle name="_KT_TG_2_Book1_BC CV 6403 BKHĐT" xfId="361"/>
    <cellStyle name="_KT_TG_2_Book1_Bieu mau cong trinh khoi cong moi 3-4" xfId="362"/>
    <cellStyle name="_KT_TG_2_Book1_Luy ke von ung nam 2011 -Thoa gui ngay 12-8-2012" xfId="363"/>
    <cellStyle name="_KT_TG_2_CAU Khanh Nam(Thi Cong)" xfId="364"/>
    <cellStyle name="_KT_TG_2_ChiHuong_ApGia" xfId="365"/>
    <cellStyle name="_KT_TG_2_CoCauPhi (version 1)" xfId="366"/>
    <cellStyle name="_KT_TG_2_DAU NOI PL-CL TAI PHU LAMHC" xfId="367"/>
    <cellStyle name="_KT_TG_2_DAU NOI PL-CL TAI PHU LAMHC_Book1" xfId="1640"/>
    <cellStyle name="_KT_TG_2_DU TRU VAT TU" xfId="368"/>
    <cellStyle name="_KT_TG_2_Ha Nam" xfId="369"/>
    <cellStyle name="_KT_TG_2_Lora-tungchau" xfId="370"/>
    <cellStyle name="_KT_TG_2_Lora-tungchau_Book1" xfId="1641"/>
    <cellStyle name="_KT_TG_2_Luy ke von ung nam 2011 -Thoa gui ngay 12-8-2012" xfId="371"/>
    <cellStyle name="_KT_TG_2_NhanCong" xfId="372"/>
    <cellStyle name="_KT_TG_2_phu luc tong ket tinh hinh TH giai doan 03-10 (ngay 30)" xfId="373"/>
    <cellStyle name="_KT_TG_2_Qt-HT3PQ1(CauKho)" xfId="374"/>
    <cellStyle name="_KT_TG_2_Qt-HT3PQ1(CauKho)_Book1" xfId="1642"/>
    <cellStyle name="_KT_TG_2_Sheet1" xfId="375"/>
    <cellStyle name="_KT_TG_2_ÿÿÿÿÿ" xfId="376"/>
    <cellStyle name="_KT_TG_2_ÿÿÿÿÿ_Bieu mau cong trinh khoi cong moi 3-4" xfId="377"/>
    <cellStyle name="_KT_TG_2_ÿÿÿÿÿ_Bieu3ODA" xfId="378"/>
    <cellStyle name="_KT_TG_2_ÿÿÿÿÿ_Ha Nam" xfId="379"/>
    <cellStyle name="_KT_TG_3" xfId="380"/>
    <cellStyle name="_KT_TG_3_Book1" xfId="1643"/>
    <cellStyle name="_KT_TG_4" xfId="381"/>
    <cellStyle name="_KT_TG_4_Book1" xfId="1644"/>
    <cellStyle name="_KT_TG_4_Lora-tungchau" xfId="382"/>
    <cellStyle name="_KT_TG_4_Lora-tungchau_Book1" xfId="1645"/>
    <cellStyle name="_KT_TG_4_Qt-HT3PQ1(CauKho)" xfId="383"/>
    <cellStyle name="_KT_TG_4_Qt-HT3PQ1(CauKho)_Book1" xfId="1646"/>
    <cellStyle name="_KT_TG_Book1" xfId="1647"/>
    <cellStyle name="_Lora-tungchau" xfId="384"/>
    <cellStyle name="_Lora-tungchau_Book1" xfId="1649"/>
    <cellStyle name="_Luy ke von ung nam 2011 -Thoa gui ngay 12-8-2012" xfId="385"/>
    <cellStyle name="_MAU BAO CAO THANG MOI CHO ANH DUONG.xls-cu jut" xfId="1650"/>
    <cellStyle name="_mau so 3" xfId="386"/>
    <cellStyle name="_MauThanTKKT-goi7-DonGia2143(vl t7)" xfId="387"/>
    <cellStyle name="_Ngay 10-5" xfId="1651"/>
    <cellStyle name="_nghiem thu di lang ba tieu sua" xfId="1652"/>
    <cellStyle name="_Nhu cau von ung truoc 2011 Tha h Hoa + Nge An gui TW" xfId="388"/>
    <cellStyle name="_PERSONAL" xfId="389"/>
    <cellStyle name="_PERSONAL_BC CV 6403 BKHĐT" xfId="390"/>
    <cellStyle name="_PERSONAL_Bieu mau cong trinh khoi cong moi 3-4" xfId="391"/>
    <cellStyle name="_PERSONAL_Book1" xfId="392"/>
    <cellStyle name="_PERSONAL_Luy ke von ung nam 2011 -Thoa gui ngay 12-8-2012" xfId="393"/>
    <cellStyle name="_PERSONAL_Tong hop KHCB 2001" xfId="394"/>
    <cellStyle name="_phong bo mon22" xfId="395"/>
    <cellStyle name="_PHU LUC kv2" xfId="1654"/>
    <cellStyle name="_phu luc tong ket tinh hinh TH giai doan 03-10 (ngay 30)" xfId="396"/>
    <cellStyle name="_Pluc BTS KV2" xfId="1653"/>
    <cellStyle name="_Q TOAN  SCTX QL.62 QUI I ( oanh)" xfId="397"/>
    <cellStyle name="_Q TOAN  SCTX QL.62 QUI II ( oanh)" xfId="398"/>
    <cellStyle name="_QNM" xfId="1655"/>
    <cellStyle name="_QNM - de xuat vat tu 6 tahng cuoi nam 2009" xfId="1656"/>
    <cellStyle name="_QT SCTXQL62_QT1 (Cty QL)" xfId="399"/>
    <cellStyle name="_Qt-HT3PQ1(CauKho)" xfId="400"/>
    <cellStyle name="_Qt-HT3PQ1(CauKho)_Book1" xfId="1657"/>
    <cellStyle name="_S200,..-H" xfId="1658"/>
    <cellStyle name="_S200,..-H_9-7" xfId="1659"/>
    <cellStyle name="_S200,..-H_BAO CAO Moi" xfId="1660"/>
    <cellStyle name="_S200,..-H_BC Tong KV1 Binh" xfId="1661"/>
    <cellStyle name="_S200,..-H_BTS" xfId="1662"/>
    <cellStyle name="_S200,..-H_KV2" xfId="1663"/>
    <cellStyle name="_S200,..-H_Phong HT Bao Cao" xfId="1664"/>
    <cellStyle name="_S200,..-H_QH xa ok.xls" xfId="1665"/>
    <cellStyle name="_S200,..-H_QHX" xfId="1666"/>
    <cellStyle name="_S200,..-H_QHX Moi" xfId="1667"/>
    <cellStyle name="_S200,..-H_Quang Hoa Xa Tong The lam hang ngay" xfId="1668"/>
    <cellStyle name="_Sheet1" xfId="401"/>
    <cellStyle name="_Sheet2" xfId="402"/>
    <cellStyle name="_TG-TH" xfId="403"/>
    <cellStyle name="_TG-TH_1" xfId="404"/>
    <cellStyle name="_TG-TH_1_ApGiaVatTu_cayxanh_latgach" xfId="405"/>
    <cellStyle name="_TG-TH_1_BANG TONG HOP TINH HINH THANH QUYET TOAN (MOI I)" xfId="406"/>
    <cellStyle name="_TG-TH_1_BAO GIA NGAY 24-10-08 (co dam)" xfId="407"/>
    <cellStyle name="_TG-TH_1_BC  NAM 2007" xfId="408"/>
    <cellStyle name="_TG-TH_1_BC CV 6403 BKHĐT" xfId="409"/>
    <cellStyle name="_TG-TH_1_BC NQ11-CP - chinh sua lai" xfId="410"/>
    <cellStyle name="_TG-TH_1_BC NQ11-CP-Quynh sau bieu so3" xfId="411"/>
    <cellStyle name="_TG-TH_1_BC_NQ11-CP_-_Thao_sua_lai" xfId="412"/>
    <cellStyle name="_TG-TH_1_Bieu mau cong trinh khoi cong moi 3-4" xfId="413"/>
    <cellStyle name="_TG-TH_1_Bieu3ODA" xfId="414"/>
    <cellStyle name="_TG-TH_1_Book1" xfId="415"/>
    <cellStyle name="_TG-TH_1_Book1_1" xfId="416"/>
    <cellStyle name="_TG-TH_1_Book1_1_BC CV 6403 BKHĐT" xfId="417"/>
    <cellStyle name="_TG-TH_1_Book1_1_Bieu mau cong trinh khoi cong moi 3-4" xfId="418"/>
    <cellStyle name="_TG-TH_1_Book1_1_Book1" xfId="419"/>
    <cellStyle name="_TG-TH_1_Book1_1_Luy ke von ung nam 2011 -Thoa gui ngay 12-8-2012" xfId="420"/>
    <cellStyle name="_TG-TH_1_Book1_2" xfId="421"/>
    <cellStyle name="_TG-TH_1_Book1_2_BC CV 6403 BKHĐT" xfId="422"/>
    <cellStyle name="_TG-TH_1_Book1_2_Luy ke von ung nam 2011 -Thoa gui ngay 12-8-2012" xfId="423"/>
    <cellStyle name="_TG-TH_1_Book1_BC CV 6403 BKHĐT" xfId="424"/>
    <cellStyle name="_TG-TH_1_Book1_Bieu mau cong trinh khoi cong moi 3-4" xfId="425"/>
    <cellStyle name="_TG-TH_1_Book1_Luy ke von ung nam 2011 -Thoa gui ngay 12-8-2012" xfId="426"/>
    <cellStyle name="_TG-TH_1_CAU Khanh Nam(Thi Cong)" xfId="427"/>
    <cellStyle name="_TG-TH_1_ChiHuong_ApGia" xfId="428"/>
    <cellStyle name="_TG-TH_1_CoCauPhi (version 1)" xfId="429"/>
    <cellStyle name="_TG-TH_1_DAU NOI PL-CL TAI PHU LAMHC" xfId="430"/>
    <cellStyle name="_TG-TH_1_DAU NOI PL-CL TAI PHU LAMHC_Book1" xfId="1669"/>
    <cellStyle name="_TG-TH_1_DU TRU VAT TU" xfId="431"/>
    <cellStyle name="_TG-TH_1_Ha Nam" xfId="432"/>
    <cellStyle name="_TG-TH_1_Lora-tungchau" xfId="433"/>
    <cellStyle name="_TG-TH_1_Lora-tungchau_Book1" xfId="1670"/>
    <cellStyle name="_TG-TH_1_Luy ke von ung nam 2011 -Thoa gui ngay 12-8-2012" xfId="434"/>
    <cellStyle name="_TG-TH_1_NhanCong" xfId="435"/>
    <cellStyle name="_TG-TH_1_phu luc tong ket tinh hinh TH giai doan 03-10 (ngay 30)" xfId="436"/>
    <cellStyle name="_TG-TH_1_Qt-HT3PQ1(CauKho)" xfId="437"/>
    <cellStyle name="_TG-TH_1_Qt-HT3PQ1(CauKho)_Book1" xfId="1671"/>
    <cellStyle name="_TG-TH_1_Sheet1" xfId="438"/>
    <cellStyle name="_TG-TH_1_ÿÿÿÿÿ" xfId="439"/>
    <cellStyle name="_TG-TH_1_ÿÿÿÿÿ_Bieu mau cong trinh khoi cong moi 3-4" xfId="440"/>
    <cellStyle name="_TG-TH_1_ÿÿÿÿÿ_Bieu3ODA" xfId="441"/>
    <cellStyle name="_TG-TH_1_ÿÿÿÿÿ_Ha Nam" xfId="442"/>
    <cellStyle name="_TG-TH_2" xfId="443"/>
    <cellStyle name="_TG-TH_2_ApGiaVatTu_cayxanh_latgach" xfId="444"/>
    <cellStyle name="_TG-TH_2_BANG TONG HOP TINH HINH THANH QUYET TOAN (MOI I)" xfId="445"/>
    <cellStyle name="_TG-TH_2_BAO GIA NGAY 24-10-08 (co dam)" xfId="446"/>
    <cellStyle name="_TG-TH_2_BC  NAM 2007" xfId="447"/>
    <cellStyle name="_TG-TH_2_BC CV 6403 BKHĐT" xfId="448"/>
    <cellStyle name="_TG-TH_2_BC NQ11-CP - chinh sua lai" xfId="449"/>
    <cellStyle name="_TG-TH_2_BC NQ11-CP-Quynh sau bieu so3" xfId="450"/>
    <cellStyle name="_TG-TH_2_BC_NQ11-CP_-_Thao_sua_lai" xfId="451"/>
    <cellStyle name="_TG-TH_2_Bieu mau cong trinh khoi cong moi 3-4" xfId="452"/>
    <cellStyle name="_TG-TH_2_Bieu3ODA" xfId="453"/>
    <cellStyle name="_TG-TH_2_Book1" xfId="454"/>
    <cellStyle name="_TG-TH_2_Book1_1" xfId="455"/>
    <cellStyle name="_TG-TH_2_Book1_1_BC CV 6403 BKHĐT" xfId="456"/>
    <cellStyle name="_TG-TH_2_Book1_1_Bieu mau cong trinh khoi cong moi 3-4" xfId="457"/>
    <cellStyle name="_TG-TH_2_Book1_1_Book1" xfId="458"/>
    <cellStyle name="_TG-TH_2_Book1_1_Luy ke von ung nam 2011 -Thoa gui ngay 12-8-2012" xfId="459"/>
    <cellStyle name="_TG-TH_2_Book1_2" xfId="460"/>
    <cellStyle name="_TG-TH_2_Book1_2_BC CV 6403 BKHĐT" xfId="461"/>
    <cellStyle name="_TG-TH_2_Book1_2_Luy ke von ung nam 2011 -Thoa gui ngay 12-8-2012" xfId="462"/>
    <cellStyle name="_TG-TH_2_Book1_BC CV 6403 BKHĐT" xfId="463"/>
    <cellStyle name="_TG-TH_2_Book1_Bieu mau cong trinh khoi cong moi 3-4" xfId="464"/>
    <cellStyle name="_TG-TH_2_Book1_Luy ke von ung nam 2011 -Thoa gui ngay 12-8-2012" xfId="465"/>
    <cellStyle name="_TG-TH_2_CAU Khanh Nam(Thi Cong)" xfId="466"/>
    <cellStyle name="_TG-TH_2_ChiHuong_ApGia" xfId="467"/>
    <cellStyle name="_TG-TH_2_CoCauPhi (version 1)" xfId="468"/>
    <cellStyle name="_TG-TH_2_DAU NOI PL-CL TAI PHU LAMHC" xfId="469"/>
    <cellStyle name="_TG-TH_2_DAU NOI PL-CL TAI PHU LAMHC_Book1" xfId="1672"/>
    <cellStyle name="_TG-TH_2_DU TRU VAT TU" xfId="470"/>
    <cellStyle name="_TG-TH_2_Ha Nam" xfId="471"/>
    <cellStyle name="_TG-TH_2_Lora-tungchau" xfId="472"/>
    <cellStyle name="_TG-TH_2_Lora-tungchau_Book1" xfId="1673"/>
    <cellStyle name="_TG-TH_2_Luy ke von ung nam 2011 -Thoa gui ngay 12-8-2012" xfId="473"/>
    <cellStyle name="_TG-TH_2_NhanCong" xfId="474"/>
    <cellStyle name="_TG-TH_2_phu luc tong ket tinh hinh TH giai doan 03-10 (ngay 30)" xfId="475"/>
    <cellStyle name="_TG-TH_2_Qt-HT3PQ1(CauKho)" xfId="476"/>
    <cellStyle name="_TG-TH_2_Qt-HT3PQ1(CauKho)_Book1" xfId="1674"/>
    <cellStyle name="_TG-TH_2_Sheet1" xfId="477"/>
    <cellStyle name="_TG-TH_2_ÿÿÿÿÿ" xfId="478"/>
    <cellStyle name="_TG-TH_2_ÿÿÿÿÿ_Bieu mau cong trinh khoi cong moi 3-4" xfId="479"/>
    <cellStyle name="_TG-TH_2_ÿÿÿÿÿ_Bieu3ODA" xfId="480"/>
    <cellStyle name="_TG-TH_2_ÿÿÿÿÿ_Ha Nam" xfId="481"/>
    <cellStyle name="_TG-TH_3" xfId="482"/>
    <cellStyle name="_TG-TH_3_Book1" xfId="1675"/>
    <cellStyle name="_TG-TH_3_Lora-tungchau" xfId="483"/>
    <cellStyle name="_TG-TH_3_Lora-tungchau_Book1" xfId="1676"/>
    <cellStyle name="_TG-TH_3_Qt-HT3PQ1(CauKho)" xfId="484"/>
    <cellStyle name="_TG-TH_3_Qt-HT3PQ1(CauKho)_Book1" xfId="1677"/>
    <cellStyle name="_TG-TH_4" xfId="485"/>
    <cellStyle name="_TG-TH_4_Book1" xfId="1678"/>
    <cellStyle name="_TG-TH_Book1" xfId="1679"/>
    <cellStyle name="_TH  PTM hang ngay" xfId="1685"/>
    <cellStyle name="_TH BTST5 " xfId="1686"/>
    <cellStyle name="_TH nhu cau Vtu, tbi 30.6.09" xfId="1687"/>
    <cellStyle name="_Theo doi BC KH15 tong KV2" xfId="1688"/>
    <cellStyle name="_THU-29-7" xfId="1689"/>
    <cellStyle name="_Thuc thu cuoc T12 ky 11 -ADSL (version 1)" xfId="1690"/>
    <cellStyle name="_thucnhap" xfId="1691"/>
    <cellStyle name="_Tinh" xfId="1680"/>
    <cellStyle name="_tờ trinh-lan" xfId="1683"/>
    <cellStyle name="_Tong dutoan PP LAHAI" xfId="486"/>
    <cellStyle name="_Tong hop may cheu nganh 1" xfId="1681"/>
    <cellStyle name="_tổng hợp nhu cầu vật tư, thiết bị 6 tháng cuối năm kv2" xfId="1682"/>
    <cellStyle name="_TPCP GT-24-5-Mien Nui" xfId="487"/>
    <cellStyle name="_TTBVP" xfId="1684"/>
    <cellStyle name="_ung truoc 2011 NSTW Thanh Hoa + Nge An gui Thu 12-5" xfId="488"/>
    <cellStyle name="_ung truoc cua long an (6-5-2010)" xfId="489"/>
    <cellStyle name="_Ung von nam 2011 vung TNB - Doan Cong tac (12-5-2010)" xfId="490"/>
    <cellStyle name="_Ung von nam 2011 vung TNB - Doan Cong tac (12-5-2010)_Cong trinh co y kien LD_Dang_NN_2011-Tay nguyen-9-10" xfId="491"/>
    <cellStyle name="_Ung von nam 2011 vung TNB - Doan Cong tac (12-5-2010)_TN - Ho tro khac 2011" xfId="492"/>
    <cellStyle name="_Vu KHGD" xfId="493"/>
    <cellStyle name="_ÿÿÿÿÿ" xfId="494"/>
    <cellStyle name="_ÿÿÿÿÿ_Bieu mau cong trinh khoi cong moi 3-4" xfId="495"/>
    <cellStyle name="_ÿÿÿÿÿ_Bieu3ODA" xfId="496"/>
    <cellStyle name="_ÿÿÿÿÿ_Ha Nam" xfId="497"/>
    <cellStyle name="_ÿÿÿÿÿ_Kh ql62 (2010) 11-09" xfId="498"/>
    <cellStyle name="_ÿÿÿÿÿ_Khung 2012" xfId="499"/>
    <cellStyle name="~1" xfId="500"/>
    <cellStyle name="’Ê‰Ý [0.00]_laroux" xfId="501"/>
    <cellStyle name="’Ê‰Ý_laroux" xfId="502"/>
    <cellStyle name="¤@¯ë_pldt" xfId="1692"/>
    <cellStyle name="•W?_Format" xfId="503"/>
    <cellStyle name="•W€_’·Šú‰p•¶" xfId="504"/>
    <cellStyle name="•W_¯–ì" xfId="505"/>
    <cellStyle name="W_BxiXg (2)" xfId="1693"/>
    <cellStyle name="0" xfId="506"/>
    <cellStyle name="0,0_x000d__x000a_NA_x000d__x000a_" xfId="507"/>
    <cellStyle name="0.0" xfId="508"/>
    <cellStyle name="0.00" xfId="509"/>
    <cellStyle name="1" xfId="510"/>
    <cellStyle name="1_07" xfId="1694"/>
    <cellStyle name="1_BAO GIA NGAY 24-10-08 (co dam)" xfId="511"/>
    <cellStyle name="1_Book1" xfId="512"/>
    <cellStyle name="1_Book1_1" xfId="513"/>
    <cellStyle name="1_Book1_Book1" xfId="1695"/>
    <cellStyle name="1_Book1_HC  QNM009(van dc1)" xfId="1696"/>
    <cellStyle name="1_Book1_KH hoach keo quang thang 5" xfId="1697"/>
    <cellStyle name="1_Cau thuy dien Ban La (Cu Anh)" xfId="514"/>
    <cellStyle name="1_Cong trinh co y kien LD_Dang_NN_2011-Tay nguyen-9-10" xfId="515"/>
    <cellStyle name="1_danh_ba_DT_cac_Tinh" xfId="1698"/>
    <cellStyle name="1_Du Lieu ADSL Va PSTN" xfId="1699"/>
    <cellStyle name="1_Du toan 558 (Km17+508.12 - Km 22)" xfId="516"/>
    <cellStyle name="1_du toan qnm184" xfId="1700"/>
    <cellStyle name="1_Gia_VLQL48_duyet " xfId="517"/>
    <cellStyle name="1_HC  QNM009(van dc1)" xfId="1701"/>
    <cellStyle name="1_KE HOACH DI TINH thang 10-2007" xfId="1702"/>
    <cellStyle name="1_Kh ql62 (2010) 11-09" xfId="518"/>
    <cellStyle name="1_Khung 2012" xfId="519"/>
    <cellStyle name="1_KL tang 08-09" xfId="1703"/>
    <cellStyle name="1_KlQdinhduyet" xfId="520"/>
    <cellStyle name="1_QNM UCTT T3.2009_doi 4" xfId="1704"/>
    <cellStyle name="1_TN - Ho tro khac 2011" xfId="521"/>
    <cellStyle name="1_TRUNG PMU 5" xfId="522"/>
    <cellStyle name="1_ÿÿÿÿÿ" xfId="523"/>
    <cellStyle name="1_ÿÿÿÿÿ_Bieu tong hop nhu cau ung 2011 da chon loc -Mien nui" xfId="524"/>
    <cellStyle name="1_ÿÿÿÿÿ_Kh ql62 (2010) 11-09" xfId="525"/>
    <cellStyle name="1_ÿÿÿÿÿ_Khung 2012" xfId="526"/>
    <cellStyle name="15" xfId="527"/>
    <cellStyle name="18" xfId="528"/>
    <cellStyle name="¹éºÐÀ²_      " xfId="529"/>
    <cellStyle name="2" xfId="530"/>
    <cellStyle name="2_07" xfId="1705"/>
    <cellStyle name="2_Book1" xfId="531"/>
    <cellStyle name="2_Book1_1" xfId="532"/>
    <cellStyle name="2_Book1_Book1" xfId="1706"/>
    <cellStyle name="2_Book1_HC  QNM009(van dc1)" xfId="1707"/>
    <cellStyle name="2_Book1_KH hoach keo quang thang 5" xfId="1708"/>
    <cellStyle name="2_Cau thuy dien Ban La (Cu Anh)" xfId="533"/>
    <cellStyle name="2_danh_ba_DT_cac_Tinh" xfId="1709"/>
    <cellStyle name="2_Du Lieu ADSL Va PSTN" xfId="1710"/>
    <cellStyle name="2_Du toan 558 (Km17+508.12 - Km 22)" xfId="534"/>
    <cellStyle name="2_du toan qnm184" xfId="1711"/>
    <cellStyle name="2_Gia_VLQL48_duyet " xfId="535"/>
    <cellStyle name="2_HC  QNM009(van dc1)" xfId="1712"/>
    <cellStyle name="2_KE HOACH DI TINH thang 10-2007" xfId="1713"/>
    <cellStyle name="2_KL tang 08-09" xfId="1714"/>
    <cellStyle name="2_KlQdinhduyet" xfId="536"/>
    <cellStyle name="2_QNM UCTT T3.2009_doi 4" xfId="1715"/>
    <cellStyle name="2_TRUNG PMU 5" xfId="537"/>
    <cellStyle name="2_ÿÿÿÿÿ" xfId="538"/>
    <cellStyle name="2_ÿÿÿÿÿ_Bieu tong hop nhu cau ung 2011 da chon loc -Mien nui" xfId="539"/>
    <cellStyle name="20" xfId="1716"/>
    <cellStyle name="20% - Accent1 2" xfId="540"/>
    <cellStyle name="20% - Accent1 2 2" xfId="1717"/>
    <cellStyle name="20% - Accent1 3" xfId="1718"/>
    <cellStyle name="20% - Accent2 2" xfId="541"/>
    <cellStyle name="20% - Accent2 2 2" xfId="1719"/>
    <cellStyle name="20% - Accent2 3" xfId="1720"/>
    <cellStyle name="20% - Accent3 2" xfId="542"/>
    <cellStyle name="20% - Accent3 2 2" xfId="1721"/>
    <cellStyle name="20% - Accent3 3" xfId="1722"/>
    <cellStyle name="20% - Accent4 2" xfId="543"/>
    <cellStyle name="20% - Accent4 2 2" xfId="1723"/>
    <cellStyle name="20% - Accent4 3" xfId="1724"/>
    <cellStyle name="20% - Accent5 2" xfId="544"/>
    <cellStyle name="20% - Accent5 2 2" xfId="1725"/>
    <cellStyle name="20% - Accent5 3" xfId="1726"/>
    <cellStyle name="20% - Accent6 2" xfId="545"/>
    <cellStyle name="20% - Accent6 2 2" xfId="1727"/>
    <cellStyle name="20% - Accent6 3" xfId="1728"/>
    <cellStyle name="20% - Nhấn1" xfId="1729"/>
    <cellStyle name="20% - Nhấn2" xfId="1730"/>
    <cellStyle name="20% - Nhấn3" xfId="1731"/>
    <cellStyle name="20% - Nhấn4" xfId="1732"/>
    <cellStyle name="20% - Nhấn5" xfId="1733"/>
    <cellStyle name="20% - Nhấn6" xfId="1734"/>
    <cellStyle name="-2001" xfId="546"/>
    <cellStyle name="3" xfId="547"/>
    <cellStyle name="3_07" xfId="1735"/>
    <cellStyle name="3_Book1" xfId="548"/>
    <cellStyle name="3_Book1_1" xfId="549"/>
    <cellStyle name="3_Book1_Book1" xfId="1736"/>
    <cellStyle name="3_Book1_HC  QNM009(van dc1)" xfId="1737"/>
    <cellStyle name="3_Book1_KH hoach keo quang thang 5" xfId="1738"/>
    <cellStyle name="3_Cau thuy dien Ban La (Cu Anh)" xfId="550"/>
    <cellStyle name="3_danh_ba_DT_cac_Tinh" xfId="1739"/>
    <cellStyle name="3_Du Lieu ADSL Va PSTN" xfId="1740"/>
    <cellStyle name="3_Du toan 558 (Km17+508.12 - Km 22)" xfId="551"/>
    <cellStyle name="3_du toan qnm184" xfId="1741"/>
    <cellStyle name="3_Gia_VLQL48_duyet " xfId="552"/>
    <cellStyle name="3_HC  QNM009(van dc1)" xfId="1742"/>
    <cellStyle name="3_KE HOACH DI TINH thang 10-2007" xfId="1743"/>
    <cellStyle name="3_KL tang 08-09" xfId="1744"/>
    <cellStyle name="3_KlQdinhduyet" xfId="553"/>
    <cellStyle name="3_QNM UCTT T3.2009_doi 4" xfId="1745"/>
    <cellStyle name="3_ÿÿÿÿÿ" xfId="554"/>
    <cellStyle name="³f¹ô[0]_pldt" xfId="1746"/>
    <cellStyle name="³f¹ô_pldt" xfId="1747"/>
    <cellStyle name="4" xfId="555"/>
    <cellStyle name="4_Book1" xfId="556"/>
    <cellStyle name="4_Book1_1" xfId="557"/>
    <cellStyle name="4_Cau thuy dien Ban La (Cu Anh)" xfId="558"/>
    <cellStyle name="4_Du toan 558 (Km17+508.12 - Km 22)" xfId="559"/>
    <cellStyle name="4_Gia_VLQL48_duyet " xfId="560"/>
    <cellStyle name="4_KlQdinhduyet" xfId="561"/>
    <cellStyle name="4_ÿÿÿÿÿ" xfId="562"/>
    <cellStyle name="40% - Accent1 2" xfId="563"/>
    <cellStyle name="40% - Accent1 2 2" xfId="1748"/>
    <cellStyle name="40% - Accent1 3" xfId="1749"/>
    <cellStyle name="40% - Accent2 2" xfId="564"/>
    <cellStyle name="40% - Accent2 2 2" xfId="1750"/>
    <cellStyle name="40% - Accent2 3" xfId="1751"/>
    <cellStyle name="40% - Accent3 2" xfId="565"/>
    <cellStyle name="40% - Accent3 2 2" xfId="1752"/>
    <cellStyle name="40% - Accent3 3" xfId="1753"/>
    <cellStyle name="40% - Accent4 2" xfId="566"/>
    <cellStyle name="40% - Accent4 2 2" xfId="1754"/>
    <cellStyle name="40% - Accent4 3" xfId="1755"/>
    <cellStyle name="40% - Accent5 2" xfId="567"/>
    <cellStyle name="40% - Accent5 2 2" xfId="1756"/>
    <cellStyle name="40% - Accent5 3" xfId="1757"/>
    <cellStyle name="40% - Accent6 2" xfId="568"/>
    <cellStyle name="40% - Accent6 2 2" xfId="1758"/>
    <cellStyle name="40% - Accent6 3" xfId="1759"/>
    <cellStyle name="40% - Nhấn1" xfId="1760"/>
    <cellStyle name="40% - Nhấn2" xfId="1761"/>
    <cellStyle name="40% - Nhấn3" xfId="1762"/>
    <cellStyle name="40% - Nhấn4" xfId="1763"/>
    <cellStyle name="40% - Nhấn5" xfId="1764"/>
    <cellStyle name="40% - Nhấn6" xfId="1765"/>
    <cellStyle name="510T" xfId="1766"/>
    <cellStyle name="52" xfId="2114"/>
    <cellStyle name="6" xfId="569"/>
    <cellStyle name="6_Cong trinh co y kien LD_Dang_NN_2011-Tay nguyen-9-10" xfId="570"/>
    <cellStyle name="6_TN - Ho tro khac 2011" xfId="571"/>
    <cellStyle name="60% - Accent1 2" xfId="572"/>
    <cellStyle name="60% - Accent1 2 2" xfId="1767"/>
    <cellStyle name="60% - Accent1 3" xfId="1768"/>
    <cellStyle name="60% - Accent2 2" xfId="573"/>
    <cellStyle name="60% - Accent2 2 2" xfId="1769"/>
    <cellStyle name="60% - Accent2 3" xfId="1770"/>
    <cellStyle name="60% - Accent3 2" xfId="574"/>
    <cellStyle name="60% - Accent3 2 2" xfId="1771"/>
    <cellStyle name="60% - Accent3 3" xfId="1772"/>
    <cellStyle name="60% - Accent4 2" xfId="575"/>
    <cellStyle name="60% - Accent4 2 2" xfId="1773"/>
    <cellStyle name="60% - Accent4 3" xfId="1774"/>
    <cellStyle name="60% - Accent5 2" xfId="576"/>
    <cellStyle name="60% - Accent5 2 2" xfId="1775"/>
    <cellStyle name="60% - Accent5 3" xfId="1776"/>
    <cellStyle name="60% - Accent6 2" xfId="577"/>
    <cellStyle name="60% - Accent6 2 2" xfId="1777"/>
    <cellStyle name="60% - Accent6 3" xfId="1778"/>
    <cellStyle name="60% - Nhấn1" xfId="1779"/>
    <cellStyle name="60% - Nhấn2" xfId="1780"/>
    <cellStyle name="60% - Nhấn3" xfId="1781"/>
    <cellStyle name="60% - Nhấn4" xfId="1782"/>
    <cellStyle name="60% - Nhấn5" xfId="1783"/>
    <cellStyle name="60% - Nhấn6" xfId="1784"/>
    <cellStyle name="9" xfId="578"/>
    <cellStyle name="a" xfId="1785"/>
    <cellStyle name="Accent1 - 20%" xfId="1786"/>
    <cellStyle name="Accent1 - 40%" xfId="1787"/>
    <cellStyle name="Accent1 - 60%" xfId="1788"/>
    <cellStyle name="Accent1 2" xfId="579"/>
    <cellStyle name="Accent1 2 2" xfId="1789"/>
    <cellStyle name="Accent1 3" xfId="1790"/>
    <cellStyle name="Accent2 - 20%" xfId="1791"/>
    <cellStyle name="Accent2 - 40%" xfId="1792"/>
    <cellStyle name="Accent2 - 60%" xfId="1793"/>
    <cellStyle name="Accent2 2" xfId="580"/>
    <cellStyle name="Accent2 2 2" xfId="1794"/>
    <cellStyle name="Accent2 3" xfId="1795"/>
    <cellStyle name="Accent3 - 20%" xfId="1796"/>
    <cellStyle name="Accent3 - 40%" xfId="1797"/>
    <cellStyle name="Accent3 - 60%" xfId="1798"/>
    <cellStyle name="Accent3 2" xfId="581"/>
    <cellStyle name="Accent3 2 2" xfId="1799"/>
    <cellStyle name="Accent3 3" xfId="1800"/>
    <cellStyle name="Accent4 - 20%" xfId="1801"/>
    <cellStyle name="Accent4 - 40%" xfId="1802"/>
    <cellStyle name="Accent4 - 60%" xfId="1803"/>
    <cellStyle name="Accent4 2" xfId="582"/>
    <cellStyle name="Accent4 2 2" xfId="1804"/>
    <cellStyle name="Accent4 3" xfId="1805"/>
    <cellStyle name="Accent5 - 20%" xfId="1806"/>
    <cellStyle name="Accent5 - 40%" xfId="1807"/>
    <cellStyle name="Accent5 - 60%" xfId="1808"/>
    <cellStyle name="Accent5 2" xfId="583"/>
    <cellStyle name="Accent5 2 2" xfId="1809"/>
    <cellStyle name="Accent5 3" xfId="1810"/>
    <cellStyle name="Accent6 - 20%" xfId="1811"/>
    <cellStyle name="Accent6 - 40%" xfId="1812"/>
    <cellStyle name="Accent6 - 60%" xfId="1813"/>
    <cellStyle name="Accent6 2" xfId="584"/>
    <cellStyle name="Accent6 2 2" xfId="1814"/>
    <cellStyle name="Accent6 3" xfId="1815"/>
    <cellStyle name="ÅëÈ­ [0]_      " xfId="585"/>
    <cellStyle name="AeE­ [0]_INQUIRY ¿?¾÷AßAø " xfId="586"/>
    <cellStyle name="ÅëÈ­ [0]_L601CPT" xfId="587"/>
    <cellStyle name="ÅëÈ­_      " xfId="588"/>
    <cellStyle name="AeE­_INQUIRY ¿?¾÷AßAø " xfId="589"/>
    <cellStyle name="ÅëÈ­_L601CPT" xfId="590"/>
    <cellStyle name="args.style" xfId="591"/>
    <cellStyle name="at" xfId="592"/>
    <cellStyle name="ÄÞ¸¶ [0]_      " xfId="593"/>
    <cellStyle name="AÞ¸¶ [0]_INQUIRY ¿?¾÷AßAø " xfId="34"/>
    <cellStyle name="ÄÞ¸¶ [0]_L601CPT" xfId="594"/>
    <cellStyle name="ÄÞ¸¶_      " xfId="595"/>
    <cellStyle name="AÞ¸¶_INQUIRY ¿?¾÷AßAø " xfId="35"/>
    <cellStyle name="ÄÞ¸¶_L601CPT" xfId="596"/>
    <cellStyle name="AutoFormat Options" xfId="597"/>
    <cellStyle name="B" xfId="1816"/>
    <cellStyle name="B_pb npl quy 3" xfId="1817"/>
    <cellStyle name="B_phieu kt" xfId="1818"/>
    <cellStyle name="Bad 2" xfId="598"/>
    <cellStyle name="Bad 2 2" xfId="1819"/>
    <cellStyle name="Bad 3" xfId="1820"/>
    <cellStyle name="Bangchu" xfId="1821"/>
    <cellStyle name="Bình thường 2" xfId="2163"/>
    <cellStyle name="Body" xfId="599"/>
    <cellStyle name="border" xfId="1822"/>
    <cellStyle name="BuiltIn_Style_255" xfId="1823"/>
    <cellStyle name="C?AØ_¿?¾÷CoE² " xfId="36"/>
    <cellStyle name="C~1" xfId="600"/>
    <cellStyle name="Ç¥ÁØ_      " xfId="601"/>
    <cellStyle name="C￥AØ_¿μ¾÷CoE² " xfId="37"/>
    <cellStyle name="Ç¥ÁØ_±¸¹Ì´ëÃ¥" xfId="602"/>
    <cellStyle name="C￥AØ_Sheet1_¿μ¾÷CoE² " xfId="603"/>
    <cellStyle name="Ç¥ÁØ_ÿÿÿÿÿÿ_4_ÃÑÇÕ°è " xfId="604"/>
    <cellStyle name="Calc Currency (0)" xfId="605"/>
    <cellStyle name="Calc Currency (2)" xfId="606"/>
    <cellStyle name="Calc Percent (0)" xfId="607"/>
    <cellStyle name="Calc Percent (1)" xfId="608"/>
    <cellStyle name="Calc Percent (2)" xfId="609"/>
    <cellStyle name="Calc Units (0)" xfId="610"/>
    <cellStyle name="Calc Units (1)" xfId="611"/>
    <cellStyle name="Calc Units (2)" xfId="612"/>
    <cellStyle name="Calculation 2" xfId="613"/>
    <cellStyle name="Calculation 2 2" xfId="1824"/>
    <cellStyle name="Calculation 3" xfId="1825"/>
    <cellStyle name="category" xfId="614"/>
    <cellStyle name="CC1" xfId="1826"/>
    <cellStyle name="CC2" xfId="1827"/>
    <cellStyle name="Cerrency_Sheet2_XANGDAU" xfId="615"/>
    <cellStyle name="chchuyen" xfId="1861"/>
    <cellStyle name="Check Cell 2" xfId="616"/>
    <cellStyle name="Check Cell 2 2" xfId="1862"/>
    <cellStyle name="Check Cell 3" xfId="1863"/>
    <cellStyle name="Chi phÝ kh¸c_Book1" xfId="617"/>
    <cellStyle name="chu" xfId="1864"/>
    <cellStyle name="CHUONG" xfId="618"/>
    <cellStyle name="Co?ma_Sheet1" xfId="1828"/>
    <cellStyle name="Comma" xfId="1" builtinId="3"/>
    <cellStyle name="Comma  - Style1" xfId="619"/>
    <cellStyle name="Comma  - Style2" xfId="620"/>
    <cellStyle name="Comma  - Style3" xfId="621"/>
    <cellStyle name="Comma  - Style4" xfId="622"/>
    <cellStyle name="Comma  - Style5" xfId="623"/>
    <cellStyle name="Comma  - Style6" xfId="624"/>
    <cellStyle name="Comma  - Style7" xfId="625"/>
    <cellStyle name="Comma  - Style8" xfId="626"/>
    <cellStyle name="Comma [0] 2" xfId="19"/>
    <cellStyle name="Comma [0] 2 10" xfId="628"/>
    <cellStyle name="Comma [0] 2 11" xfId="629"/>
    <cellStyle name="Comma [0] 2 12" xfId="630"/>
    <cellStyle name="Comma [0] 2 13" xfId="631"/>
    <cellStyle name="Comma [0] 2 14" xfId="632"/>
    <cellStyle name="Comma [0] 2 15" xfId="633"/>
    <cellStyle name="Comma [0] 2 16" xfId="634"/>
    <cellStyle name="Comma [0] 2 17" xfId="635"/>
    <cellStyle name="Comma [0] 2 18" xfId="636"/>
    <cellStyle name="Comma [0] 2 19" xfId="637"/>
    <cellStyle name="Comma [0] 2 2" xfId="638"/>
    <cellStyle name="Comma [0] 2 20" xfId="639"/>
    <cellStyle name="Comma [0] 2 21" xfId="640"/>
    <cellStyle name="Comma [0] 2 22" xfId="641"/>
    <cellStyle name="Comma [0] 2 23" xfId="642"/>
    <cellStyle name="Comma [0] 2 24" xfId="627"/>
    <cellStyle name="Comma [0] 2 25" xfId="1508"/>
    <cellStyle name="Comma [0] 2 26" xfId="2149"/>
    <cellStyle name="Comma [0] 2 3" xfId="643"/>
    <cellStyle name="Comma [0] 2 4" xfId="644"/>
    <cellStyle name="Comma [0] 2 5" xfId="645"/>
    <cellStyle name="Comma [0] 2 6" xfId="646"/>
    <cellStyle name="Comma [0] 2 7" xfId="647"/>
    <cellStyle name="Comma [0] 2 8" xfId="648"/>
    <cellStyle name="Comma [0] 2 9" xfId="649"/>
    <cellStyle name="Comma [0] 3" xfId="1829"/>
    <cellStyle name="Comma [0] 3 2" xfId="1830"/>
    <cellStyle name="Comma [0] 4" xfId="1831"/>
    <cellStyle name="Comma [00]" xfId="650"/>
    <cellStyle name="Comma 10" xfId="70"/>
    <cellStyle name="Comma 10 10" xfId="5"/>
    <cellStyle name="Comma 10 10 2" xfId="8"/>
    <cellStyle name="Comma 10 10 2 2" xfId="1501"/>
    <cellStyle name="Comma 10 10 3" xfId="2094"/>
    <cellStyle name="Comma 10 2" xfId="71"/>
    <cellStyle name="Comma 10 2 2" xfId="652"/>
    <cellStyle name="Comma 10 3" xfId="653"/>
    <cellStyle name="Comma 10 3 2" xfId="654"/>
    <cellStyle name="Comma 10 3 2 2" xfId="655"/>
    <cellStyle name="Comma 10 3 2 2 2" xfId="656"/>
    <cellStyle name="Comma 10 3 3" xfId="657"/>
    <cellStyle name="Comma 10 4" xfId="651"/>
    <cellStyle name="Comma 11" xfId="658"/>
    <cellStyle name="Comma 11 2" xfId="659"/>
    <cellStyle name="Comma 11 3" xfId="1494"/>
    <cellStyle name="Comma 11 4" xfId="1506"/>
    <cellStyle name="Comma 12" xfId="11"/>
    <cellStyle name="Comma 12 2" xfId="661"/>
    <cellStyle name="Comma 12 2 2" xfId="2095"/>
    <cellStyle name="Comma 12 3" xfId="660"/>
    <cellStyle name="Comma 13" xfId="662"/>
    <cellStyle name="Comma 13 2" xfId="663"/>
    <cellStyle name="Comma 13 2 2" xfId="664"/>
    <cellStyle name="Comma 13 2 2 2" xfId="665"/>
    <cellStyle name="Comma 13 2 2 2 2" xfId="666"/>
    <cellStyle name="Comma 13 2 2 2 3" xfId="667"/>
    <cellStyle name="Comma 13 2 2 3" xfId="668"/>
    <cellStyle name="Comma 13 2 3" xfId="669"/>
    <cellStyle name="Comma 13 2 4" xfId="670"/>
    <cellStyle name="Comma 13 2 5" xfId="671"/>
    <cellStyle name="Comma 13 2 5 2" xfId="672"/>
    <cellStyle name="Comma 13 2 5 2 2" xfId="673"/>
    <cellStyle name="Comma 13 3" xfId="674"/>
    <cellStyle name="Comma 13 3 2" xfId="675"/>
    <cellStyle name="Comma 13 3 3" xfId="676"/>
    <cellStyle name="Comma 13 3 3 2" xfId="677"/>
    <cellStyle name="Comma 14" xfId="678"/>
    <cellStyle name="Comma 14 2" xfId="679"/>
    <cellStyle name="Comma 15" xfId="680"/>
    <cellStyle name="Comma 15 2" xfId="1832"/>
    <cellStyle name="Comma 16" xfId="681"/>
    <cellStyle name="Comma 16 2" xfId="682"/>
    <cellStyle name="Comma 17" xfId="90"/>
    <cellStyle name="Comma 17 2" xfId="683"/>
    <cellStyle name="Comma 17 3" xfId="1833"/>
    <cellStyle name="Comma 18" xfId="684"/>
    <cellStyle name="Comma 18 2" xfId="685"/>
    <cellStyle name="Comma 19" xfId="686"/>
    <cellStyle name="Comma 2" xfId="6"/>
    <cellStyle name="Comma 2 10" xfId="688"/>
    <cellStyle name="Comma 2 11" xfId="689"/>
    <cellStyle name="Comma 2 12" xfId="690"/>
    <cellStyle name="Comma 2 13" xfId="691"/>
    <cellStyle name="Comma 2 14" xfId="692"/>
    <cellStyle name="Comma 2 15" xfId="693"/>
    <cellStyle name="Comma 2 16" xfId="694"/>
    <cellStyle name="Comma 2 17" xfId="695"/>
    <cellStyle name="Comma 2 18" xfId="696"/>
    <cellStyle name="Comma 2 19" xfId="697"/>
    <cellStyle name="Comma 2 2" xfId="25"/>
    <cellStyle name="Comma 2 2 10" xfId="699"/>
    <cellStyle name="Comma 2 2 11" xfId="700"/>
    <cellStyle name="Comma 2 2 12" xfId="701"/>
    <cellStyle name="Comma 2 2 13" xfId="702"/>
    <cellStyle name="Comma 2 2 14" xfId="703"/>
    <cellStyle name="Comma 2 2 15" xfId="704"/>
    <cellStyle name="Comma 2 2 16" xfId="705"/>
    <cellStyle name="Comma 2 2 17" xfId="706"/>
    <cellStyle name="Comma 2 2 18" xfId="707"/>
    <cellStyle name="Comma 2 2 19" xfId="708"/>
    <cellStyle name="Comma 2 2 2" xfId="72"/>
    <cellStyle name="Comma 2 2 2 10" xfId="710"/>
    <cellStyle name="Comma 2 2 2 11" xfId="711"/>
    <cellStyle name="Comma 2 2 2 12" xfId="712"/>
    <cellStyle name="Comma 2 2 2 13" xfId="713"/>
    <cellStyle name="Comma 2 2 2 14" xfId="714"/>
    <cellStyle name="Comma 2 2 2 15" xfId="715"/>
    <cellStyle name="Comma 2 2 2 16" xfId="716"/>
    <cellStyle name="Comma 2 2 2 17" xfId="717"/>
    <cellStyle name="Comma 2 2 2 18" xfId="718"/>
    <cellStyle name="Comma 2 2 2 19" xfId="719"/>
    <cellStyle name="Comma 2 2 2 2" xfId="720"/>
    <cellStyle name="Comma 2 2 2 2 2" xfId="721"/>
    <cellStyle name="Comma 2 2 2 20" xfId="722"/>
    <cellStyle name="Comma 2 2 2 21" xfId="723"/>
    <cellStyle name="Comma 2 2 2 22" xfId="724"/>
    <cellStyle name="Comma 2 2 2 23" xfId="725"/>
    <cellStyle name="Comma 2 2 2 24" xfId="709"/>
    <cellStyle name="Comma 2 2 2 3" xfId="726"/>
    <cellStyle name="Comma 2 2 2 4" xfId="727"/>
    <cellStyle name="Comma 2 2 2 5" xfId="728"/>
    <cellStyle name="Comma 2 2 2 6" xfId="729"/>
    <cellStyle name="Comma 2 2 2 7" xfId="730"/>
    <cellStyle name="Comma 2 2 2 8" xfId="731"/>
    <cellStyle name="Comma 2 2 2 9" xfId="732"/>
    <cellStyle name="Comma 2 2 20" xfId="733"/>
    <cellStyle name="Comma 2 2 21" xfId="734"/>
    <cellStyle name="Comma 2 2 22" xfId="735"/>
    <cellStyle name="Comma 2 2 23" xfId="736"/>
    <cellStyle name="Comma 2 2 24" xfId="737"/>
    <cellStyle name="Comma 2 2 24 2" xfId="738"/>
    <cellStyle name="Comma 2 2 25" xfId="698"/>
    <cellStyle name="Comma 2 2 3" xfId="739"/>
    <cellStyle name="Comma 2 2 3 2" xfId="740"/>
    <cellStyle name="Comma 2 2 4" xfId="741"/>
    <cellStyle name="Comma 2 2 5" xfId="742"/>
    <cellStyle name="Comma 2 2 6" xfId="743"/>
    <cellStyle name="Comma 2 2 7" xfId="744"/>
    <cellStyle name="Comma 2 2 8" xfId="745"/>
    <cellStyle name="Comma 2 2 9" xfId="746"/>
    <cellStyle name="Comma 2 2_Ha Nam" xfId="747"/>
    <cellStyle name="Comma 2 20" xfId="748"/>
    <cellStyle name="Comma 2 21" xfId="749"/>
    <cellStyle name="Comma 2 22" xfId="750"/>
    <cellStyle name="Comma 2 23" xfId="751"/>
    <cellStyle name="Comma 2 24" xfId="752"/>
    <cellStyle name="Comma 2 25" xfId="753"/>
    <cellStyle name="Comma 2 26" xfId="754"/>
    <cellStyle name="Comma 2 26 2" xfId="755"/>
    <cellStyle name="Comma 2 27" xfId="756"/>
    <cellStyle name="Comma 2 28" xfId="687"/>
    <cellStyle name="Comma 2 3" xfId="24"/>
    <cellStyle name="Comma 2 3 2" xfId="88"/>
    <cellStyle name="Comma 2 3 2 2" xfId="758"/>
    <cellStyle name="Comma 2 3 3" xfId="757"/>
    <cellStyle name="Comma 2 3 4" xfId="759"/>
    <cellStyle name="Comma 2 4" xfId="27"/>
    <cellStyle name="Comma 2 4 2" xfId="760"/>
    <cellStyle name="Comma 2 5" xfId="69"/>
    <cellStyle name="Comma 2 5 2" xfId="761"/>
    <cellStyle name="Comma 2 6" xfId="762"/>
    <cellStyle name="Comma 2 7" xfId="763"/>
    <cellStyle name="Comma 2 8" xfId="764"/>
    <cellStyle name="Comma 2 9" xfId="765"/>
    <cellStyle name="Comma 2_Bac Giang" xfId="766"/>
    <cellStyle name="Comma 20" xfId="767"/>
    <cellStyle name="Comma 20 2" xfId="66"/>
    <cellStyle name="Comma 20 2 2" xfId="1834"/>
    <cellStyle name="Comma 20 2 2 2" xfId="1835"/>
    <cellStyle name="Comma 20 2 2 3" xfId="1836"/>
    <cellStyle name="Comma 20 2 3" xfId="1837"/>
    <cellStyle name="Comma 20 2 3 2" xfId="1838"/>
    <cellStyle name="Comma 20 2 4" xfId="1839"/>
    <cellStyle name="Comma 20 2 4 2" xfId="1840"/>
    <cellStyle name="Comma 20 2 5" xfId="1841"/>
    <cellStyle name="Comma 20 2 6" xfId="1842"/>
    <cellStyle name="Comma 21" xfId="97"/>
    <cellStyle name="Comma 22" xfId="1500"/>
    <cellStyle name="Comma 22 2" xfId="2138"/>
    <cellStyle name="Comma 23" xfId="1503"/>
    <cellStyle name="Comma 24" xfId="2142"/>
    <cellStyle name="Comma 25" xfId="2141"/>
    <cellStyle name="Comma 26" xfId="2144"/>
    <cellStyle name="Comma 27" xfId="2145"/>
    <cellStyle name="Comma 28" xfId="2146"/>
    <cellStyle name="Comma 29" xfId="2182"/>
    <cellStyle name="Comma 3" xfId="16"/>
    <cellStyle name="Comma 3 2" xfId="73"/>
    <cellStyle name="Comma 3 2 2" xfId="770"/>
    <cellStyle name="Comma 3 2 2 2" xfId="771"/>
    <cellStyle name="Comma 3 2 3" xfId="769"/>
    <cellStyle name="Comma 3 3" xfId="768"/>
    <cellStyle name="Comma 3 4" xfId="1843"/>
    <cellStyle name="Comma 30" xfId="3"/>
    <cellStyle name="Comma 31" xfId="2184"/>
    <cellStyle name="Comma 32" xfId="2197"/>
    <cellStyle name="Comma 4" xfId="18"/>
    <cellStyle name="Comma 4 2" xfId="4"/>
    <cellStyle name="Comma 4 2 2" xfId="7"/>
    <cellStyle name="Comma 4 2 2 2" xfId="2143"/>
    <cellStyle name="Comma 4 2 3" xfId="773"/>
    <cellStyle name="Comma 4 3" xfId="774"/>
    <cellStyle name="Comma 4 3 2" xfId="775"/>
    <cellStyle name="Comma 4 4" xfId="776"/>
    <cellStyle name="Comma 4 5" xfId="777"/>
    <cellStyle name="Comma 4 6" xfId="772"/>
    <cellStyle name="Comma 4 7" xfId="1505"/>
    <cellStyle name="Comma 4_THEO DOI THUC HIEN (GỐC 1)" xfId="778"/>
    <cellStyle name="Comma 5" xfId="20"/>
    <cellStyle name="Comma 5 2" xfId="780"/>
    <cellStyle name="Comma 5 2 2" xfId="781"/>
    <cellStyle name="Comma 5 3" xfId="782"/>
    <cellStyle name="Comma 5 4" xfId="779"/>
    <cellStyle name="Comma 5_Bao cao tinh hinh thuc hien 6 thang 2013 va uoc ca nam 2013" xfId="783"/>
    <cellStyle name="Comma 6" xfId="86"/>
    <cellStyle name="Comma 6 2" xfId="784"/>
    <cellStyle name="Comma 6 2 2" xfId="1844"/>
    <cellStyle name="Comma 6 2 3" xfId="1845"/>
    <cellStyle name="Comma 6 3" xfId="1846"/>
    <cellStyle name="Comma 62" xfId="2177"/>
    <cellStyle name="Comma 7" xfId="94"/>
    <cellStyle name="Comma 7 2" xfId="95"/>
    <cellStyle name="Comma 7 2 2" xfId="1847"/>
    <cellStyle name="Comma 7 2 3" xfId="1510"/>
    <cellStyle name="Comma 7 2 4" xfId="2151"/>
    <cellStyle name="Comma 7 3" xfId="785"/>
    <cellStyle name="Comma 7 4" xfId="1497"/>
    <cellStyle name="Comma 7 4 2" xfId="1848"/>
    <cellStyle name="Comma 7 5" xfId="2140"/>
    <cellStyle name="Comma 7 5 2" xfId="2159"/>
    <cellStyle name="Comma 7 6" xfId="1509"/>
    <cellStyle name="Comma 7 7" xfId="2150"/>
    <cellStyle name="Comma 70" xfId="2174"/>
    <cellStyle name="Comma 71" xfId="2172"/>
    <cellStyle name="Comma 8" xfId="29"/>
    <cellStyle name="Comma 8 2" xfId="28"/>
    <cellStyle name="Comma 8 2 2" xfId="787"/>
    <cellStyle name="Comma 8 3" xfId="788"/>
    <cellStyle name="Comma 8 4" xfId="789"/>
    <cellStyle name="Comma 8 5" xfId="790"/>
    <cellStyle name="Comma 8 6" xfId="786"/>
    <cellStyle name="Comma 9" xfId="92"/>
    <cellStyle name="Comma 9 2" xfId="792"/>
    <cellStyle name="Comma 9 2 2" xfId="793"/>
    <cellStyle name="Comma 9 3" xfId="794"/>
    <cellStyle name="Comma 9 4" xfId="791"/>
    <cellStyle name="Comma 9 5" xfId="795"/>
    <cellStyle name="comma zerodec" xfId="796"/>
    <cellStyle name="comma zerodec 2" xfId="2115"/>
    <cellStyle name="Comma0" xfId="38"/>
    <cellStyle name="cong" xfId="797"/>
    <cellStyle name="Copied" xfId="798"/>
    <cellStyle name="COST1" xfId="1849"/>
    <cellStyle name="Co聭ma_Sheet1" xfId="799"/>
    <cellStyle name="Cࡵrrency_Sheet1_PRODUCTĠ" xfId="800"/>
    <cellStyle name="CT1" xfId="1850"/>
    <cellStyle name="CT2" xfId="1851"/>
    <cellStyle name="CT4" xfId="1852"/>
    <cellStyle name="CT5" xfId="1853"/>
    <cellStyle name="ct7" xfId="1854"/>
    <cellStyle name="ct8" xfId="1855"/>
    <cellStyle name="cth1" xfId="1856"/>
    <cellStyle name="Cthuc" xfId="1857"/>
    <cellStyle name="Cthuc1" xfId="1858"/>
    <cellStyle name="Curråncy [0]_FCST_RESULTS" xfId="801"/>
    <cellStyle name="Currency" xfId="2201" builtinId="4"/>
    <cellStyle name="Currency [0]ßmud plant bolted_RESULTS" xfId="802"/>
    <cellStyle name="Currency [00]" xfId="803"/>
    <cellStyle name="Currency 2" xfId="804"/>
    <cellStyle name="Currency 3" xfId="1859"/>
    <cellStyle name="Currency 4" xfId="1860"/>
    <cellStyle name="Currency![0]_FCSt (2)" xfId="805"/>
    <cellStyle name="Currency0" xfId="39"/>
    <cellStyle name="Currency0 2" xfId="806"/>
    <cellStyle name="Currency1" xfId="807"/>
    <cellStyle name="Currency1 2" xfId="2116"/>
    <cellStyle name="d" xfId="1865"/>
    <cellStyle name="d%" xfId="1866"/>
    <cellStyle name="D1" xfId="808"/>
    <cellStyle name="D1CS" xfId="1867"/>
    <cellStyle name="D2CS" xfId="1868"/>
    <cellStyle name="Date" xfId="40"/>
    <cellStyle name="Date Short" xfId="809"/>
    <cellStyle name="Date_07" xfId="1869"/>
    <cellStyle name="Dấu phẩy 2" xfId="2161"/>
    <cellStyle name="Dấu phẩy 2 2" xfId="2165"/>
    <cellStyle name="Đầu ra" xfId="1871"/>
    <cellStyle name="Đầu vào" xfId="1872"/>
    <cellStyle name="DAUDE" xfId="810"/>
    <cellStyle name="Đề mục 1" xfId="1873"/>
    <cellStyle name="Đề mục 2" xfId="1874"/>
    <cellStyle name="Đề mục 3" xfId="1875"/>
    <cellStyle name="Đề mục 4" xfId="1876"/>
    <cellStyle name="Dezimal [0]_35ERI8T2gbIEMixb4v26icuOo" xfId="811"/>
    <cellStyle name="Dezimal_35ERI8T2gbIEMixb4v26icuOo" xfId="812"/>
    <cellStyle name="Dg" xfId="813"/>
    <cellStyle name="Dgia" xfId="814"/>
    <cellStyle name="Dollar (zero dec)" xfId="815"/>
    <cellStyle name="Dollar (zero dec) 2" xfId="2117"/>
    <cellStyle name="Don gia" xfId="816"/>
    <cellStyle name="DuToanBXD" xfId="1870"/>
    <cellStyle name="Dziesi?tny [0]_Invoices2001Slovakia" xfId="817"/>
    <cellStyle name="Dziesi?tny_Invoices2001Slovakia" xfId="818"/>
    <cellStyle name="Dziesietny [0]_Invoices2001Slovakia" xfId="819"/>
    <cellStyle name="Dziesiętny [0]_Invoices2001Slovakia" xfId="820"/>
    <cellStyle name="Dziesietny [0]_Invoices2001Slovakia_01_Nha so 1_Dien" xfId="821"/>
    <cellStyle name="Dziesiętny [0]_Invoices2001Slovakia_01_Nha so 1_Dien" xfId="822"/>
    <cellStyle name="Dziesietny [0]_Invoices2001Slovakia_10_Nha so 10_Dien1" xfId="823"/>
    <cellStyle name="Dziesiętny [0]_Invoices2001Slovakia_10_Nha so 10_Dien1" xfId="824"/>
    <cellStyle name="Dziesietny [0]_Invoices2001Slovakia_Book1" xfId="825"/>
    <cellStyle name="Dziesiętny [0]_Invoices2001Slovakia_Book1" xfId="826"/>
    <cellStyle name="Dziesietny [0]_Invoices2001Slovakia_Book1_1" xfId="827"/>
    <cellStyle name="Dziesiętny [0]_Invoices2001Slovakia_Book1_1" xfId="828"/>
    <cellStyle name="Dziesietny [0]_Invoices2001Slovakia_Book1_1_Book1" xfId="829"/>
    <cellStyle name="Dziesiętny [0]_Invoices2001Slovakia_Book1_1_Book1" xfId="830"/>
    <cellStyle name="Dziesietny [0]_Invoices2001Slovakia_Book1_2" xfId="831"/>
    <cellStyle name="Dziesiętny [0]_Invoices2001Slovakia_Book1_2" xfId="832"/>
    <cellStyle name="Dziesietny [0]_Invoices2001Slovakia_Book1_Nhu cau von ung truoc 2011 Tha h Hoa + Nge An gui TW" xfId="833"/>
    <cellStyle name="Dziesiętny [0]_Invoices2001Slovakia_Book1_Nhu cau von ung truoc 2011 Tha h Hoa + Nge An gui TW" xfId="834"/>
    <cellStyle name="Dziesietny [0]_Invoices2001Slovakia_Book1_Tong hop Cac tuyen(9-1-06)" xfId="835"/>
    <cellStyle name="Dziesiętny [0]_Invoices2001Slovakia_Book1_Tong hop Cac tuyen(9-1-06)" xfId="836"/>
    <cellStyle name="Dziesietny [0]_Invoices2001Slovakia_Book1_ung truoc 2011 NSTW Thanh Hoa + Nge An gui Thu 12-5" xfId="837"/>
    <cellStyle name="Dziesiętny [0]_Invoices2001Slovakia_Book1_ung truoc 2011 NSTW Thanh Hoa + Nge An gui Thu 12-5" xfId="838"/>
    <cellStyle name="Dziesietny [0]_Invoices2001Slovakia_d-uong+TDT" xfId="839"/>
    <cellStyle name="Dziesiętny [0]_Invoices2001Slovakia_Nhµ ®Ó xe" xfId="840"/>
    <cellStyle name="Dziesietny [0]_Invoices2001Slovakia_Nha bao ve(28-7-05)" xfId="841"/>
    <cellStyle name="Dziesiętny [0]_Invoices2001Slovakia_Nha bao ve(28-7-05)" xfId="842"/>
    <cellStyle name="Dziesietny [0]_Invoices2001Slovakia_NHA de xe nguyen du" xfId="843"/>
    <cellStyle name="Dziesiętny [0]_Invoices2001Slovakia_NHA de xe nguyen du" xfId="844"/>
    <cellStyle name="Dziesietny [0]_Invoices2001Slovakia_Nhalamviec VTC(25-1-05)" xfId="845"/>
    <cellStyle name="Dziesiętny [0]_Invoices2001Slovakia_Nhalamviec VTC(25-1-05)" xfId="846"/>
    <cellStyle name="Dziesietny [0]_Invoices2001Slovakia_Nhu cau von ung truoc 2011 Tha h Hoa + Nge An gui TW" xfId="847"/>
    <cellStyle name="Dziesiętny [0]_Invoices2001Slovakia_TDT KHANH HOA" xfId="848"/>
    <cellStyle name="Dziesietny [0]_Invoices2001Slovakia_TDT KHANH HOA_Tong hop Cac tuyen(9-1-06)" xfId="849"/>
    <cellStyle name="Dziesiętny [0]_Invoices2001Slovakia_TDT KHANH HOA_Tong hop Cac tuyen(9-1-06)" xfId="850"/>
    <cellStyle name="Dziesietny [0]_Invoices2001Slovakia_TDT quangngai" xfId="851"/>
    <cellStyle name="Dziesiętny [0]_Invoices2001Slovakia_TDT quangngai" xfId="852"/>
    <cellStyle name="Dziesietny [0]_Invoices2001Slovakia_TMDT(10-5-06)" xfId="853"/>
    <cellStyle name="Dziesietny_Invoices2001Slovakia" xfId="854"/>
    <cellStyle name="Dziesiętny_Invoices2001Slovakia" xfId="855"/>
    <cellStyle name="Dziesietny_Invoices2001Slovakia_01_Nha so 1_Dien" xfId="856"/>
    <cellStyle name="Dziesiętny_Invoices2001Slovakia_01_Nha so 1_Dien" xfId="857"/>
    <cellStyle name="Dziesietny_Invoices2001Slovakia_10_Nha so 10_Dien1" xfId="858"/>
    <cellStyle name="Dziesiętny_Invoices2001Slovakia_10_Nha so 10_Dien1" xfId="859"/>
    <cellStyle name="Dziesietny_Invoices2001Slovakia_Book1" xfId="860"/>
    <cellStyle name="Dziesiętny_Invoices2001Slovakia_Book1" xfId="861"/>
    <cellStyle name="Dziesietny_Invoices2001Slovakia_Book1_1" xfId="862"/>
    <cellStyle name="Dziesiętny_Invoices2001Slovakia_Book1_1" xfId="863"/>
    <cellStyle name="Dziesietny_Invoices2001Slovakia_Book1_1_Book1" xfId="864"/>
    <cellStyle name="Dziesiętny_Invoices2001Slovakia_Book1_1_Book1" xfId="865"/>
    <cellStyle name="Dziesietny_Invoices2001Slovakia_Book1_2" xfId="866"/>
    <cellStyle name="Dziesiętny_Invoices2001Slovakia_Book1_2" xfId="867"/>
    <cellStyle name="Dziesietny_Invoices2001Slovakia_Book1_Nhu cau von ung truoc 2011 Tha h Hoa + Nge An gui TW" xfId="868"/>
    <cellStyle name="Dziesiętny_Invoices2001Slovakia_Book1_Nhu cau von ung truoc 2011 Tha h Hoa + Nge An gui TW" xfId="869"/>
    <cellStyle name="Dziesietny_Invoices2001Slovakia_Book1_Tong hop Cac tuyen(9-1-06)" xfId="870"/>
    <cellStyle name="Dziesiętny_Invoices2001Slovakia_Book1_Tong hop Cac tuyen(9-1-06)" xfId="871"/>
    <cellStyle name="Dziesietny_Invoices2001Slovakia_Book1_ung truoc 2011 NSTW Thanh Hoa + Nge An gui Thu 12-5" xfId="872"/>
    <cellStyle name="Dziesiętny_Invoices2001Slovakia_Book1_ung truoc 2011 NSTW Thanh Hoa + Nge An gui Thu 12-5" xfId="873"/>
    <cellStyle name="Dziesietny_Invoices2001Slovakia_d-uong+TDT" xfId="874"/>
    <cellStyle name="Dziesiętny_Invoices2001Slovakia_Nhµ ®Ó xe" xfId="875"/>
    <cellStyle name="Dziesietny_Invoices2001Slovakia_Nha bao ve(28-7-05)" xfId="876"/>
    <cellStyle name="Dziesiętny_Invoices2001Slovakia_Nha bao ve(28-7-05)" xfId="877"/>
    <cellStyle name="Dziesietny_Invoices2001Slovakia_NHA de xe nguyen du" xfId="878"/>
    <cellStyle name="Dziesiętny_Invoices2001Slovakia_NHA de xe nguyen du" xfId="879"/>
    <cellStyle name="Dziesietny_Invoices2001Slovakia_Nhalamviec VTC(25-1-05)" xfId="880"/>
    <cellStyle name="Dziesiętny_Invoices2001Slovakia_Nhalamviec VTC(25-1-05)" xfId="881"/>
    <cellStyle name="Dziesietny_Invoices2001Slovakia_Nhu cau von ung truoc 2011 Tha h Hoa + Nge An gui TW" xfId="882"/>
    <cellStyle name="Dziesiętny_Invoices2001Slovakia_TDT KHANH HOA" xfId="883"/>
    <cellStyle name="Dziesietny_Invoices2001Slovakia_TDT KHANH HOA_Tong hop Cac tuyen(9-1-06)" xfId="884"/>
    <cellStyle name="Dziesiętny_Invoices2001Slovakia_TDT KHANH HOA_Tong hop Cac tuyen(9-1-06)" xfId="885"/>
    <cellStyle name="Dziesietny_Invoices2001Slovakia_TDT quangngai" xfId="886"/>
    <cellStyle name="Dziesiętny_Invoices2001Slovakia_TDT quangngai" xfId="887"/>
    <cellStyle name="Dziesietny_Invoices2001Slovakia_TMDT(10-5-06)" xfId="888"/>
    <cellStyle name="e" xfId="889"/>
    <cellStyle name="Emphasis 1" xfId="1877"/>
    <cellStyle name="Emphasis 2" xfId="1878"/>
    <cellStyle name="Emphasis 3" xfId="1879"/>
    <cellStyle name="Enter Currency (0)" xfId="890"/>
    <cellStyle name="Enter Currency (2)" xfId="891"/>
    <cellStyle name="Enter Units (0)" xfId="892"/>
    <cellStyle name="Enter Units (1)" xfId="893"/>
    <cellStyle name="Enter Units (2)" xfId="894"/>
    <cellStyle name="Entered" xfId="895"/>
    <cellStyle name="En-tete1" xfId="1880"/>
    <cellStyle name="En-tete2" xfId="1881"/>
    <cellStyle name="Euro" xfId="896"/>
    <cellStyle name="Explanatory Text 2" xfId="897"/>
    <cellStyle name="Explanatory Text 2 2" xfId="1882"/>
    <cellStyle name="Explanatory Text 3" xfId="1883"/>
    <cellStyle name="f" xfId="898"/>
    <cellStyle name="f_Danhmuc_Quyhoach2009" xfId="899"/>
    <cellStyle name="f_Danhmuc_Quyhoach2009 2" xfId="900"/>
    <cellStyle name="Financier" xfId="1884"/>
    <cellStyle name="Fixe" xfId="1885"/>
    <cellStyle name="Fixed" xfId="41"/>
    <cellStyle name="Font Britannic16" xfId="1886"/>
    <cellStyle name="Font Britannic18" xfId="1887"/>
    <cellStyle name="Font CenturyCond 18" xfId="1888"/>
    <cellStyle name="Font Cond20" xfId="1889"/>
    <cellStyle name="Font LucidaSans16" xfId="1890"/>
    <cellStyle name="Font NewCenturyCond18" xfId="1891"/>
    <cellStyle name="Font Ottawa14" xfId="1892"/>
    <cellStyle name="Font Ottawa16" xfId="1893"/>
    <cellStyle name="Ghi chú" xfId="1894"/>
    <cellStyle name="gia" xfId="901"/>
    <cellStyle name="Good 2" xfId="902"/>
    <cellStyle name="Good 2 2" xfId="1895"/>
    <cellStyle name="Good 3" xfId="1896"/>
    <cellStyle name="Grey" xfId="903"/>
    <cellStyle name="Grey 2" xfId="2118"/>
    <cellStyle name="Group" xfId="904"/>
    <cellStyle name="H" xfId="905"/>
    <cellStyle name="H_D-A-VU" xfId="1897"/>
    <cellStyle name="H_D-A-VU_HC  QNM009(van dc1)" xfId="1898"/>
    <cellStyle name="H_D-A-VU_KH hoach keo quang thang 5" xfId="1899"/>
    <cellStyle name="H_D-A-VU_KH T6" xfId="1900"/>
    <cellStyle name="H_D-A-VU_TPVT" xfId="1901"/>
    <cellStyle name="H_D-A-VU_TPVT_HC  QNM009(van dc1)" xfId="1902"/>
    <cellStyle name="H_D-A-VU_TPVT_KH hoach keo quang thang 5" xfId="1903"/>
    <cellStyle name="H_D-A-VU_TPVT_KH T6" xfId="1904"/>
    <cellStyle name="H_HC  QNM009(van dc1)" xfId="1905"/>
    <cellStyle name="H_HSTHAU" xfId="1906"/>
    <cellStyle name="H_HSTHAU_HC  QNM009(van dc1)" xfId="1907"/>
    <cellStyle name="H_HSTHAU_KH hoach keo quang thang 5" xfId="1908"/>
    <cellStyle name="H_HSTHAU_KH T6" xfId="1909"/>
    <cellStyle name="H_HSTHAU_TPVT" xfId="1910"/>
    <cellStyle name="H_HSTHAU_TPVT_HC  QNM009(van dc1)" xfId="1911"/>
    <cellStyle name="H_HSTHAU_TPVT_KH hoach keo quang thang 5" xfId="1912"/>
    <cellStyle name="H_HSTHAU_TPVT_KH T6" xfId="1913"/>
    <cellStyle name="H_KH hoach keo quang thang 5" xfId="1914"/>
    <cellStyle name="H_KH T6" xfId="1915"/>
    <cellStyle name="H_TPVT" xfId="1916"/>
    <cellStyle name="H_TPVT_HC  QNM009(van dc1)" xfId="1917"/>
    <cellStyle name="H_TPVT_KH hoach keo quang thang 5" xfId="1918"/>
    <cellStyle name="H_TPVT_KH T6" xfId="1919"/>
    <cellStyle name="ha" xfId="906"/>
    <cellStyle name="HAI" xfId="907"/>
    <cellStyle name="Head 1" xfId="908"/>
    <cellStyle name="HEADER" xfId="909"/>
    <cellStyle name="Header1" xfId="42"/>
    <cellStyle name="Header1 2" xfId="2119"/>
    <cellStyle name="Header1 2 2" xfId="2156"/>
    <cellStyle name="Header2" xfId="43"/>
    <cellStyle name="Heading" xfId="1920"/>
    <cellStyle name="Heading 1 2" xfId="44"/>
    <cellStyle name="Heading 1 2 2" xfId="910"/>
    <cellStyle name="Heading 1 3" xfId="1921"/>
    <cellStyle name="Heading 2 2" xfId="45"/>
    <cellStyle name="Heading 2 2 2" xfId="911"/>
    <cellStyle name="Heading 2 3" xfId="1922"/>
    <cellStyle name="Heading 3 2" xfId="912"/>
    <cellStyle name="Heading 3 2 2" xfId="1923"/>
    <cellStyle name="Heading 3 3" xfId="1924"/>
    <cellStyle name="Heading 4 2" xfId="913"/>
    <cellStyle name="Heading 4 2 2" xfId="1925"/>
    <cellStyle name="Heading 4 3" xfId="1926"/>
    <cellStyle name="Heading1" xfId="914"/>
    <cellStyle name="Heading1 1" xfId="1927"/>
    <cellStyle name="HEADING1 2" xfId="2120"/>
    <cellStyle name="HEADING1_Book1" xfId="1928"/>
    <cellStyle name="Heading2" xfId="915"/>
    <cellStyle name="HEADING2 2" xfId="2121"/>
    <cellStyle name="HEADINGS" xfId="916"/>
    <cellStyle name="HEADINGSTOP" xfId="917"/>
    <cellStyle name="headoption" xfId="918"/>
    <cellStyle name="hoa" xfId="1929"/>
    <cellStyle name="Hoa-Scholl" xfId="919"/>
    <cellStyle name="HUY" xfId="920"/>
    <cellStyle name="i phÝ kh¸c_B¶ng 2" xfId="921"/>
    <cellStyle name="I.3" xfId="922"/>
    <cellStyle name="i·0" xfId="923"/>
    <cellStyle name="i·0??????????_x0003_?_x0010__x0001_??Luu??9JS—_x0008_??????????????????ò_x0001_????&lt;i·0???" xfId="1930"/>
    <cellStyle name="i·0??????????_x0007_?_x0010__x0001_??PrintDT??9JS—_x0008_??????????????????¼_x0001_????&lt;i·" xfId="1931"/>
    <cellStyle name="ï-¾È»ê_BiÓu TB" xfId="924"/>
    <cellStyle name="Input [yellow]" xfId="925"/>
    <cellStyle name="Input [yellow] 2" xfId="2122"/>
    <cellStyle name="Input 2" xfId="926"/>
    <cellStyle name="Input 2 2" xfId="1932"/>
    <cellStyle name="Input 3" xfId="1933"/>
    <cellStyle name="Input Cells" xfId="1934"/>
    <cellStyle name="k" xfId="1935"/>
    <cellStyle name="k_TONG HOP KINH PHI" xfId="927"/>
    <cellStyle name="k_ÿÿÿÿÿ" xfId="928"/>
    <cellStyle name="k_ÿÿÿÿÿ_1" xfId="929"/>
    <cellStyle name="k_ÿÿÿÿÿ_2" xfId="930"/>
    <cellStyle name="KH ®Ëm" xfId="1938"/>
    <cellStyle name="KH mê ngang" xfId="1939"/>
    <cellStyle name="KH.NEO" xfId="1940"/>
    <cellStyle name="kh¸c_Bang Chi tieu" xfId="931"/>
    <cellStyle name="khanh" xfId="932"/>
    <cellStyle name="khung" xfId="933"/>
    <cellStyle name="Kiểm tra Ô" xfId="1936"/>
    <cellStyle name="Kiểu 1" xfId="1937"/>
    <cellStyle name="Ledger 17 x 11 in" xfId="934"/>
    <cellStyle name="left" xfId="935"/>
    <cellStyle name="Line" xfId="936"/>
    <cellStyle name="Link Currency (0)" xfId="937"/>
    <cellStyle name="Link Currency (2)" xfId="938"/>
    <cellStyle name="Link Units (0)" xfId="939"/>
    <cellStyle name="Link Units (1)" xfId="940"/>
    <cellStyle name="Link Units (2)" xfId="941"/>
    <cellStyle name="Link_CAPEX-B" xfId="1941"/>
    <cellStyle name="Linked Cell 2" xfId="942"/>
    <cellStyle name="Linked Cell 2 2" xfId="1942"/>
    <cellStyle name="Linked Cell 3" xfId="1943"/>
    <cellStyle name="Linked Cells" xfId="1944"/>
    <cellStyle name="Loai CBDT" xfId="2123"/>
    <cellStyle name="Loai CT" xfId="2124"/>
    <cellStyle name="Loai GD" xfId="2125"/>
    <cellStyle name="luc" xfId="1945"/>
    <cellStyle name="luc2" xfId="1946"/>
    <cellStyle name="MAU" xfId="943"/>
    <cellStyle name="Millares [0]_Well Timing" xfId="944"/>
    <cellStyle name="Millares_Well Timing" xfId="945"/>
    <cellStyle name="Milliers [0]_      " xfId="946"/>
    <cellStyle name="Milliers_      " xfId="947"/>
    <cellStyle name="MO" xfId="1947"/>
    <cellStyle name="Môc" xfId="1955"/>
    <cellStyle name="Model" xfId="948"/>
    <cellStyle name="moi" xfId="949"/>
    <cellStyle name="Mon?aire [0]_      " xfId="1948"/>
    <cellStyle name="Mon?aire_      " xfId="1949"/>
    <cellStyle name="Moneda [0]_Well Timing" xfId="950"/>
    <cellStyle name="Moneda_Well Timing" xfId="951"/>
    <cellStyle name="Monetaire" xfId="1950"/>
    <cellStyle name="Monétaire [0]_      " xfId="952"/>
    <cellStyle name="Monétaire_      " xfId="953"/>
    <cellStyle name="Mon彋aire [0]_AR1194" xfId="1951"/>
    <cellStyle name="Mon彋aire_AR1194" xfId="1952"/>
    <cellStyle name="Mon騁aire [0]_AR1194" xfId="1953"/>
    <cellStyle name="Mon騁aire_AR1194" xfId="1954"/>
    <cellStyle name="n" xfId="46"/>
    <cellStyle name="n_07" xfId="1956"/>
    <cellStyle name="n_Book1" xfId="1957"/>
    <cellStyle name="n_KL tang 08-09" xfId="1958"/>
    <cellStyle name="n1" xfId="1959"/>
    <cellStyle name="NEO" xfId="1960"/>
    <cellStyle name="Neutral 2" xfId="954"/>
    <cellStyle name="Neutral 2 2" xfId="1961"/>
    <cellStyle name="Neutral 3" xfId="1962"/>
    <cellStyle name="New Times Roman" xfId="955"/>
    <cellStyle name="nga" xfId="956"/>
    <cellStyle name="Nhấn1" xfId="2024"/>
    <cellStyle name="Nhấn2" xfId="2025"/>
    <cellStyle name="Nhấn3" xfId="2026"/>
    <cellStyle name="Nhấn4" xfId="2027"/>
    <cellStyle name="Nhấn5" xfId="2028"/>
    <cellStyle name="Nhấn6" xfId="2029"/>
    <cellStyle name="no dec" xfId="957"/>
    <cellStyle name="Non" xfId="1963"/>
    <cellStyle name="ÑONVÒ" xfId="958"/>
    <cellStyle name="Normal" xfId="0" builtinId="0"/>
    <cellStyle name="Normal - ??1" xfId="1964"/>
    <cellStyle name="Normal - Style1" xfId="47"/>
    <cellStyle name="Normal - Style1 2" xfId="959"/>
    <cellStyle name="Normal - Style1 3" xfId="2126"/>
    <cellStyle name="Normal - 유형1" xfId="960"/>
    <cellStyle name="Normal 10" xfId="48"/>
    <cellStyle name="Normal 10 2" xfId="15"/>
    <cellStyle name="Normal 10 2 2" xfId="49"/>
    <cellStyle name="Normal 10 2 2 2" xfId="2096"/>
    <cellStyle name="Normal 10 2 3" xfId="2134"/>
    <cellStyle name="Normal 10 2 4 2 7" xfId="2176"/>
    <cellStyle name="Normal 10 3" xfId="961"/>
    <cellStyle name="Normal 10 3 2" xfId="2097"/>
    <cellStyle name="Normal 10 4" xfId="2098"/>
    <cellStyle name="Normal 10 5" xfId="2133"/>
    <cellStyle name="Normal 10 5 2" xfId="2157"/>
    <cellStyle name="Normal 10 6" xfId="50"/>
    <cellStyle name="Normal 10_PHU BIEU ra soat trung han (20.6)" xfId="2099"/>
    <cellStyle name="Normal 11" xfId="74"/>
    <cellStyle name="Normal 11 2" xfId="963"/>
    <cellStyle name="Normal 11 3" xfId="75"/>
    <cellStyle name="Normal 11 3 2" xfId="1965"/>
    <cellStyle name="Normal 11 3 4" xfId="2100"/>
    <cellStyle name="Normal 11 4" xfId="962"/>
    <cellStyle name="Normal 12" xfId="964"/>
    <cellStyle name="Normal 12 10" xfId="1966"/>
    <cellStyle name="Normal 12 11" xfId="1967"/>
    <cellStyle name="Normal 12 12" xfId="1968"/>
    <cellStyle name="Normal 12 13" xfId="1969"/>
    <cellStyle name="Normal 12 14" xfId="1970"/>
    <cellStyle name="Normal 12 15" xfId="1971"/>
    <cellStyle name="Normal 12 16" xfId="1972"/>
    <cellStyle name="Normal 12 17" xfId="1973"/>
    <cellStyle name="Normal 12 2" xfId="1974"/>
    <cellStyle name="Normal 12 3" xfId="1975"/>
    <cellStyle name="Normal 12 4" xfId="1976"/>
    <cellStyle name="Normal 12 5" xfId="1977"/>
    <cellStyle name="Normal 12 6" xfId="1978"/>
    <cellStyle name="Normal 12 7" xfId="1979"/>
    <cellStyle name="Normal 12 8" xfId="1980"/>
    <cellStyle name="Normal 12 9" xfId="1981"/>
    <cellStyle name="Normal 13" xfId="965"/>
    <cellStyle name="Normal 14" xfId="30"/>
    <cellStyle name="Normal 14 2" xfId="12"/>
    <cellStyle name="Normal 14 2 2" xfId="77"/>
    <cellStyle name="Normal 14 3" xfId="78"/>
    <cellStyle name="Normal 14 4" xfId="76"/>
    <cellStyle name="Normal 14 5" xfId="1982"/>
    <cellStyle name="Normal 15" xfId="966"/>
    <cellStyle name="Normal 16" xfId="967"/>
    <cellStyle name="Normal 17" xfId="968"/>
    <cellStyle name="Normal 18" xfId="98"/>
    <cellStyle name="Normal 18 2" xfId="1983"/>
    <cellStyle name="Normal 18 3" xfId="1511"/>
    <cellStyle name="Normal 18 4" xfId="2152"/>
    <cellStyle name="Normal 19" xfId="1495"/>
    <cellStyle name="Normal 19 2" xfId="1984"/>
    <cellStyle name="Normal 2" xfId="2"/>
    <cellStyle name="Normal 2 10" xfId="79"/>
    <cellStyle name="Normal 2 10 2" xfId="969"/>
    <cellStyle name="Normal 2 11" xfId="970"/>
    <cellStyle name="Normal 2 12" xfId="971"/>
    <cellStyle name="Normal 2 13" xfId="972"/>
    <cellStyle name="Normal 2 14" xfId="973"/>
    <cellStyle name="Normal 2 14 2" xfId="974"/>
    <cellStyle name="Normal 2 14_Phuongangiao 1-giaoxulykythuat" xfId="975"/>
    <cellStyle name="Normal 2 15" xfId="976"/>
    <cellStyle name="Normal 2 16" xfId="977"/>
    <cellStyle name="Normal 2 17" xfId="978"/>
    <cellStyle name="Normal 2 18" xfId="979"/>
    <cellStyle name="Normal 2 19" xfId="980"/>
    <cellStyle name="Normal 2 2" xfId="10"/>
    <cellStyle name="Normal 2 2 2" xfId="80"/>
    <cellStyle name="Normal 2 2 2 2" xfId="981"/>
    <cellStyle name="Normal 2 2 2 3" xfId="982"/>
    <cellStyle name="Normal 2 2 2 4" xfId="2199"/>
    <cellStyle name="Normal 2 2 3" xfId="85"/>
    <cellStyle name="Normal 2 2 3 2" xfId="983"/>
    <cellStyle name="Normal 2 2_Bieu chi tiet tang quy mo, dch ky thuat 4" xfId="984"/>
    <cellStyle name="Normal 2 20" xfId="985"/>
    <cellStyle name="Normal 2 21" xfId="986"/>
    <cellStyle name="Normal 2 22" xfId="987"/>
    <cellStyle name="Normal 2 23" xfId="988"/>
    <cellStyle name="Normal 2 24" xfId="989"/>
    <cellStyle name="Normal 2 25" xfId="990"/>
    <cellStyle name="Normal 2 26" xfId="1498"/>
    <cellStyle name="Normal 2 27" xfId="1499"/>
    <cellStyle name="Normal 2 3" xfId="991"/>
    <cellStyle name="Normal 2 3 2" xfId="992"/>
    <cellStyle name="Normal 2 3_9-7" xfId="1985"/>
    <cellStyle name="Normal 2 4" xfId="993"/>
    <cellStyle name="Normal 2 4 2" xfId="1986"/>
    <cellStyle name="Normal 2 4 6" xfId="2200"/>
    <cellStyle name="Normal 2 4_9-7" xfId="1987"/>
    <cellStyle name="Normal 2 47" xfId="1988"/>
    <cellStyle name="Normal 2 5" xfId="994"/>
    <cellStyle name="Normal 2 5 2" xfId="995"/>
    <cellStyle name="Normal 2 5 2 2" xfId="996"/>
    <cellStyle name="Normal 2 5 3" xfId="997"/>
    <cellStyle name="Normal 2 5_9-7" xfId="1989"/>
    <cellStyle name="Normal 2 6" xfId="998"/>
    <cellStyle name="Normal 2 7" xfId="999"/>
    <cellStyle name="Normal 2 8" xfId="1000"/>
    <cellStyle name="Normal 2 9" xfId="1001"/>
    <cellStyle name="Normal 2_6a. Bieu Trung tam 05 06 chuyen doi hinh thuc dau tu" xfId="1002"/>
    <cellStyle name="Normal 20" xfId="1496"/>
    <cellStyle name="Normal 20 2" xfId="1990"/>
    <cellStyle name="Normal 21" xfId="13"/>
    <cellStyle name="Normal 21 2" xfId="1504"/>
    <cellStyle name="Normal 21 3" xfId="2147"/>
    <cellStyle name="Normal 22" xfId="81"/>
    <cellStyle name="Normal 22 2" xfId="2101"/>
    <cellStyle name="Normal 23" xfId="1502"/>
    <cellStyle name="Normal 24" xfId="2160"/>
    <cellStyle name="Normal 25" xfId="2181"/>
    <cellStyle name="Normal 26" xfId="2183"/>
    <cellStyle name="Normal 27" xfId="2198"/>
    <cellStyle name="Normal 29" xfId="2102"/>
    <cellStyle name="Normal 29 2" xfId="2103"/>
    <cellStyle name="Normal 3" xfId="21"/>
    <cellStyle name="Normal 3 10" xfId="1492"/>
    <cellStyle name="Normal 3 11" xfId="1991"/>
    <cellStyle name="Normal 3 12" xfId="1992"/>
    <cellStyle name="Normal 3 13" xfId="1993"/>
    <cellStyle name="Normal 3 14" xfId="1994"/>
    <cellStyle name="Normal 3 15" xfId="1995"/>
    <cellStyle name="Normal 3 16" xfId="1996"/>
    <cellStyle name="Normal 3 17" xfId="1997"/>
    <cellStyle name="Normal 3 18" xfId="1998"/>
    <cellStyle name="Normal 3 19" xfId="1999"/>
    <cellStyle name="Normal 3 2" xfId="9"/>
    <cellStyle name="Normal 3 2 2" xfId="67"/>
    <cellStyle name="Normal 3 2 2 2" xfId="1005"/>
    <cellStyle name="Normal 3 2 3" xfId="1004"/>
    <cellStyle name="Normal 3 2_Ha Nam" xfId="1006"/>
    <cellStyle name="Normal 3 3" xfId="26"/>
    <cellStyle name="Normal 3 3 2" xfId="1007"/>
    <cellStyle name="Normal 3 3 3" xfId="2000"/>
    <cellStyle name="Normal 3 3 4" xfId="1507"/>
    <cellStyle name="Normal 3 3 5" xfId="2148"/>
    <cellStyle name="Normal 3 4" xfId="22"/>
    <cellStyle name="Normal 3 4 2" xfId="2001"/>
    <cellStyle name="Normal 3 5" xfId="87"/>
    <cellStyle name="Normal 3 6" xfId="1003"/>
    <cellStyle name="Normal 3 7" xfId="1491"/>
    <cellStyle name="Normal 3 8" xfId="1008"/>
    <cellStyle name="Normal 3 9" xfId="1493"/>
    <cellStyle name="Normal 3_11.Sơn Tay" xfId="82"/>
    <cellStyle name="Normal 33" xfId="1009"/>
    <cellStyle name="Normal 4" xfId="17"/>
    <cellStyle name="Normal 4 10" xfId="2002"/>
    <cellStyle name="Normal 4 11" xfId="2003"/>
    <cellStyle name="Normal 4 12" xfId="2004"/>
    <cellStyle name="Normal 4 13" xfId="2005"/>
    <cellStyle name="Normal 4 14" xfId="2006"/>
    <cellStyle name="Normal 4 15" xfId="2007"/>
    <cellStyle name="Normal 4 16" xfId="2008"/>
    <cellStyle name="Normal 4 17" xfId="2009"/>
    <cellStyle name="Normal 4 18" xfId="83"/>
    <cellStyle name="Normal 4 18 2" xfId="2167"/>
    <cellStyle name="Normal 4 19" xfId="2010"/>
    <cellStyle name="Normal 4 2" xfId="31"/>
    <cellStyle name="Normal 4 2 2" xfId="1011"/>
    <cellStyle name="Normal 4 2 3" xfId="2110"/>
    <cellStyle name="Normal 4 20" xfId="1512"/>
    <cellStyle name="Normal 4 21" xfId="2153"/>
    <cellStyle name="Normal 4 3" xfId="1012"/>
    <cellStyle name="Normal 4 4" xfId="1010"/>
    <cellStyle name="Normal 4 5" xfId="2011"/>
    <cellStyle name="Normal 4 6" xfId="2012"/>
    <cellStyle name="Normal 4 7" xfId="2013"/>
    <cellStyle name="Normal 4 8" xfId="2014"/>
    <cellStyle name="Normal 4 9" xfId="2015"/>
    <cellStyle name="Normal 4_Bang bieu" xfId="2135"/>
    <cellStyle name="Normal 40" xfId="1013"/>
    <cellStyle name="Normal 43 2" xfId="2179"/>
    <cellStyle name="Normal 5" xfId="89"/>
    <cellStyle name="Normal 5 2" xfId="1014"/>
    <cellStyle name="Normal 5 3" xfId="2016"/>
    <cellStyle name="Normal 5 4" xfId="2111"/>
    <cellStyle name="Normal 5_BẢNG TỔNG HỢP" xfId="2017"/>
    <cellStyle name="Normal 50" xfId="2104"/>
    <cellStyle name="Normal 51" xfId="2105"/>
    <cellStyle name="Normal 52" xfId="2106"/>
    <cellStyle name="Normal 55" xfId="2107"/>
    <cellStyle name="Normal 56" xfId="23"/>
    <cellStyle name="Normal 6" xfId="91"/>
    <cellStyle name="Normal 6 2" xfId="1016"/>
    <cellStyle name="Normal 6 3" xfId="1017"/>
    <cellStyle name="Normal 6 3 2" xfId="2168"/>
    <cellStyle name="Normal 6 4" xfId="1015"/>
    <cellStyle name="Normal 6 6" xfId="2169"/>
    <cellStyle name="Normal 6_BẢNG TỔNG HỢP" xfId="2018"/>
    <cellStyle name="Normal 61" xfId="2178"/>
    <cellStyle name="Normal 61 2" xfId="2180"/>
    <cellStyle name="Normal 62" xfId="2108"/>
    <cellStyle name="Normal 62 2 2 2 3 2 2" xfId="2175"/>
    <cellStyle name="Normal 62 2 2 4" xfId="2170"/>
    <cellStyle name="Normal 63" xfId="2109"/>
    <cellStyle name="Normal 64 3 3" xfId="2164"/>
    <cellStyle name="Normal 64 3 4" xfId="2162"/>
    <cellStyle name="Normal 7" xfId="93"/>
    <cellStyle name="Normal 7 2" xfId="96"/>
    <cellStyle name="Normal 7 2 2" xfId="1019"/>
    <cellStyle name="Normal 7 2 3" xfId="1514"/>
    <cellStyle name="Normal 7 2 4" xfId="2155"/>
    <cellStyle name="Normal 7 3" xfId="1020"/>
    <cellStyle name="Normal 7 4" xfId="1018"/>
    <cellStyle name="Normal 7 5" xfId="2139"/>
    <cellStyle name="Normal 7 5 2" xfId="2158"/>
    <cellStyle name="Normal 7 6" xfId="1513"/>
    <cellStyle name="Normal 7 7" xfId="2154"/>
    <cellStyle name="Normal 7_Bieu chi tiet tang quy mo, dch ky thuat 4" xfId="1021"/>
    <cellStyle name="Normal 8" xfId="1022"/>
    <cellStyle name="Normal 8 2" xfId="1023"/>
    <cellStyle name="Normal 8 2 2" xfId="1024"/>
    <cellStyle name="Normal 8 2_Phuongangiao 1-giaoxulykythuat" xfId="1025"/>
    <cellStyle name="Normal 8 4" xfId="2019"/>
    <cellStyle name="Normal 8_Bieu 2 TH nganh, linh vuc" xfId="2136"/>
    <cellStyle name="Normal 89" xfId="2171"/>
    <cellStyle name="Normal 9" xfId="1026"/>
    <cellStyle name="Normal 9 2" xfId="2113"/>
    <cellStyle name="Normal 9 3" xfId="2112"/>
    <cellStyle name="Normal 9_Bieu 2 TH nganh, linh vuc" xfId="2137"/>
    <cellStyle name="Normal 94" xfId="2173"/>
    <cellStyle name="Normal_Bieu mau (CV )" xfId="2202"/>
    <cellStyle name="Normal1" xfId="1027"/>
    <cellStyle name="Normal8" xfId="1028"/>
    <cellStyle name="NORMAL-ADB" xfId="2020"/>
    <cellStyle name="Normalny_Cennik obowiazuje od 06-08-2001 r (1)" xfId="1029"/>
    <cellStyle name="NormaŬ_Book2" xfId="2021"/>
    <cellStyle name="Note 2" xfId="1030"/>
    <cellStyle name="Note 2 2" xfId="2022"/>
    <cellStyle name="Note 3" xfId="2023"/>
    <cellStyle name="NWM" xfId="1031"/>
    <cellStyle name="Ô Được nối kết" xfId="2033"/>
    <cellStyle name="Ò_x000d_Normal_123569" xfId="1032"/>
    <cellStyle name="Œ…‹æØ‚è [0.00]_ÆÂ¹²" xfId="2030"/>
    <cellStyle name="Œ…‹æØ‚è_laroux" xfId="1033"/>
    <cellStyle name="oft Excel]_x000d__x000a_Comment=open=/f ‚ðw’è‚·‚é‚ÆAƒ†[ƒU[’è‹`ŠÖ”‚ðŠÖ”“\‚è•t‚¯‚Ìˆê——‚É“o˜^‚·‚é‚±‚Æ‚ª‚Å‚«‚Ü‚·B_x000d__x000a_Maximized" xfId="1034"/>
    <cellStyle name="oft Excel]_x000d__x000a_Comment=open=/f ‚ðŽw’è‚·‚é‚ÆAƒ†[ƒU[’è‹`ŠÖ”‚ðŠÖ”“\‚è•t‚¯‚Ìˆê——‚É“o˜^‚·‚é‚±‚Æ‚ª‚Å‚«‚Ü‚·B_x000d__x000a_Maximized" xfId="1035"/>
    <cellStyle name="oft Excel]_x000d__x000a_Comment=The open=/f lines load custom functions into the Paste Function list._x000d__x000a_Maximized=2_x000d__x000a_Basics=1_x000d__x000a_A" xfId="1036"/>
    <cellStyle name="oft Excel]_x000d__x000a_Comment=The open=/f lines load custom functions into the Paste Function list._x000d__x000a_Maximized=3_x000d__x000a_Basics=1_x000d__x000a_A" xfId="1037"/>
    <cellStyle name="omma [0]_Mktg Prog" xfId="1038"/>
    <cellStyle name="ormal_Sheet1_1" xfId="1039"/>
    <cellStyle name="Output 2" xfId="1040"/>
    <cellStyle name="Output 2 2" xfId="2031"/>
    <cellStyle name="Output 3" xfId="2032"/>
    <cellStyle name="p" xfId="1041"/>
    <cellStyle name="P1D" xfId="2034"/>
    <cellStyle name="Pattern" xfId="1042"/>
    <cellStyle name="per.style" xfId="1043"/>
    <cellStyle name="Percent [0]" xfId="1044"/>
    <cellStyle name="Percent [00]" xfId="1045"/>
    <cellStyle name="Percent [2]" xfId="1046"/>
    <cellStyle name="Percent 2" xfId="1047"/>
    <cellStyle name="Percent 3" xfId="1048"/>
    <cellStyle name="Percent 4" xfId="1049"/>
    <cellStyle name="Percent 4 2" xfId="1050"/>
    <cellStyle name="Percent 5" xfId="14"/>
    <cellStyle name="Percent 6" xfId="2185"/>
    <cellStyle name="Percent 7" xfId="1051"/>
    <cellStyle name="Percent 8" xfId="2186"/>
    <cellStyle name="PERCENTAGE" xfId="1052"/>
    <cellStyle name="PERCENTAGE 2" xfId="2187"/>
    <cellStyle name="PHONG" xfId="2036"/>
    <cellStyle name="Pourcentage" xfId="2035"/>
    <cellStyle name="PrePop Currency (0)" xfId="1053"/>
    <cellStyle name="PrePop Currency (2)" xfId="1054"/>
    <cellStyle name="PrePop Units (0)" xfId="1055"/>
    <cellStyle name="PrePop Units (1)" xfId="1056"/>
    <cellStyle name="PrePop Units (2)" xfId="1057"/>
    <cellStyle name="pricing" xfId="1058"/>
    <cellStyle name="PSChar" xfId="1059"/>
    <cellStyle name="PSHeading" xfId="1060"/>
    <cellStyle name="Quantity" xfId="1061"/>
    <cellStyle name="regstoresfromspecstores" xfId="1062"/>
    <cellStyle name="RevList" xfId="1063"/>
    <cellStyle name="ri" xfId="2037"/>
    <cellStyle name="rlink_tiªn l­în_x001b_Hyperlink_TONG HOP KINH PHI" xfId="1064"/>
    <cellStyle name="rmal_ADAdot" xfId="1065"/>
    <cellStyle name="RowLevel_0" xfId="2038"/>
    <cellStyle name="S—_x0008_" xfId="1066"/>
    <cellStyle name="S—_x0008_??????????????????‚_x0001_????&lt;i·0??????????_x0007_?_x0010__x0001_??PrintDT??9JS—_x0008_?????????????" xfId="2039"/>
    <cellStyle name="s]_x000d__x000a_spooler=yes_x000d__x000a_load=_x000d__x000a_Beep=yes_x000d__x000a_NullPort=None_x000d__x000a_BorderWidth=3_x000d__x000a_CursorBlinkRate=1200_x000d__x000a_DoubleClickSpeed=452_x000d__x000a_Programs=co" xfId="1067"/>
    <cellStyle name="S1D" xfId="2040"/>
    <cellStyle name="SAPBEXaggData" xfId="1068"/>
    <cellStyle name="SAPBEXaggDataEmph" xfId="1069"/>
    <cellStyle name="SAPBEXaggItem" xfId="1070"/>
    <cellStyle name="SAPBEXchaText" xfId="1071"/>
    <cellStyle name="SAPBEXexcBad7" xfId="1072"/>
    <cellStyle name="SAPBEXexcBad8" xfId="1073"/>
    <cellStyle name="SAPBEXexcBad9" xfId="1074"/>
    <cellStyle name="SAPBEXexcCritical4" xfId="1075"/>
    <cellStyle name="SAPBEXexcCritical5" xfId="1076"/>
    <cellStyle name="SAPBEXexcCritical6" xfId="1077"/>
    <cellStyle name="SAPBEXexcGood1" xfId="1078"/>
    <cellStyle name="SAPBEXexcGood2" xfId="1079"/>
    <cellStyle name="SAPBEXexcGood3" xfId="1080"/>
    <cellStyle name="SAPBEXfilterDrill" xfId="1081"/>
    <cellStyle name="SAPBEXfilterDrill 2" xfId="2188"/>
    <cellStyle name="SAPBEXfilterItem" xfId="1082"/>
    <cellStyle name="SAPBEXfilterText" xfId="1083"/>
    <cellStyle name="SAPBEXformats" xfId="1084"/>
    <cellStyle name="SAPBEXheaderItem" xfId="1085"/>
    <cellStyle name="SAPBEXheaderText" xfId="1086"/>
    <cellStyle name="SAPBEXresData" xfId="1087"/>
    <cellStyle name="SAPBEXresDataEmph" xfId="1088"/>
    <cellStyle name="SAPBEXresItem" xfId="1089"/>
    <cellStyle name="SAPBEXstdData" xfId="1090"/>
    <cellStyle name="SAPBEXstdDataEmph" xfId="1091"/>
    <cellStyle name="SAPBEXstdItem" xfId="1092"/>
    <cellStyle name="SAPBEXtitle" xfId="1093"/>
    <cellStyle name="SAPBEXundefined" xfId="1094"/>
    <cellStyle name="serJet 1200 Series PCL 6" xfId="1095"/>
    <cellStyle name="SHADEDSTORES" xfId="1096"/>
    <cellStyle name="Sheet Title" xfId="2041"/>
    <cellStyle name="Siêu nối kết_Book1" xfId="2042"/>
    <cellStyle name="so" xfId="2043"/>
    <cellStyle name="SO%" xfId="2044"/>
    <cellStyle name="so_Di doi ong quoc lo 26" xfId="2045"/>
    <cellStyle name="songuyen" xfId="1097"/>
    <cellStyle name="specstores" xfId="1098"/>
    <cellStyle name="ST_06" xfId="2046"/>
    <cellStyle name="Standard_AAbgleich" xfId="1099"/>
    <cellStyle name="STEP1" xfId="2047"/>
    <cellStyle name="STEP2" xfId="2048"/>
    <cellStyle name="STT" xfId="2049"/>
    <cellStyle name="STTDG" xfId="1100"/>
    <cellStyle name="Style 1" xfId="84"/>
    <cellStyle name="Style 1 2" xfId="1102"/>
    <cellStyle name="Style 1 3" xfId="1103"/>
    <cellStyle name="Style 1 4" xfId="1101"/>
    <cellStyle name="Style 10" xfId="1104"/>
    <cellStyle name="Style 11" xfId="1105"/>
    <cellStyle name="Style 12" xfId="1106"/>
    <cellStyle name="Style 13" xfId="1107"/>
    <cellStyle name="Style 14" xfId="1108"/>
    <cellStyle name="Style 15" xfId="1109"/>
    <cellStyle name="Style 16" xfId="1110"/>
    <cellStyle name="Style 17" xfId="1111"/>
    <cellStyle name="Style 18" xfId="1112"/>
    <cellStyle name="Style 19" xfId="1113"/>
    <cellStyle name="Style 2" xfId="1114"/>
    <cellStyle name="Style 20" xfId="1115"/>
    <cellStyle name="Style 21" xfId="1116"/>
    <cellStyle name="Style 22" xfId="1117"/>
    <cellStyle name="Style 23" xfId="1118"/>
    <cellStyle name="Style 24" xfId="1119"/>
    <cellStyle name="Style 25" xfId="1120"/>
    <cellStyle name="Style 26" xfId="1121"/>
    <cellStyle name="Style 27" xfId="1122"/>
    <cellStyle name="Style 28" xfId="1123"/>
    <cellStyle name="Style 29" xfId="1124"/>
    <cellStyle name="Style 3" xfId="1125"/>
    <cellStyle name="Style 30" xfId="1126"/>
    <cellStyle name="Style 31" xfId="1127"/>
    <cellStyle name="Style 32" xfId="1128"/>
    <cellStyle name="Style 33" xfId="1129"/>
    <cellStyle name="Style 34" xfId="1130"/>
    <cellStyle name="Style 35" xfId="1131"/>
    <cellStyle name="Style 36" xfId="1132"/>
    <cellStyle name="Style 37" xfId="1133"/>
    <cellStyle name="Style 38" xfId="1134"/>
    <cellStyle name="Style 39" xfId="1135"/>
    <cellStyle name="Style 4" xfId="1136"/>
    <cellStyle name="Style 40" xfId="1137"/>
    <cellStyle name="Style 41" xfId="1138"/>
    <cellStyle name="Style 42" xfId="1139"/>
    <cellStyle name="Style 43" xfId="1140"/>
    <cellStyle name="Style 44" xfId="1141"/>
    <cellStyle name="Style 45" xfId="1142"/>
    <cellStyle name="Style 46" xfId="1143"/>
    <cellStyle name="Style 47" xfId="1144"/>
    <cellStyle name="Style 48" xfId="1145"/>
    <cellStyle name="Style 49" xfId="1146"/>
    <cellStyle name="Style 5" xfId="1147"/>
    <cellStyle name="Style 50" xfId="1148"/>
    <cellStyle name="Style 51" xfId="1149"/>
    <cellStyle name="Style 52" xfId="1150"/>
    <cellStyle name="Style 53" xfId="1151"/>
    <cellStyle name="Style 54" xfId="1152"/>
    <cellStyle name="Style 55" xfId="1153"/>
    <cellStyle name="Style 56" xfId="1154"/>
    <cellStyle name="Style 57" xfId="1155"/>
    <cellStyle name="Style 58" xfId="1156"/>
    <cellStyle name="Style 59" xfId="1157"/>
    <cellStyle name="Style 6" xfId="1158"/>
    <cellStyle name="Style 60" xfId="1159"/>
    <cellStyle name="Style 61" xfId="1160"/>
    <cellStyle name="Style 62" xfId="1161"/>
    <cellStyle name="Style 63" xfId="1162"/>
    <cellStyle name="Style 64" xfId="1163"/>
    <cellStyle name="Style 65" xfId="1164"/>
    <cellStyle name="Style 66" xfId="1165"/>
    <cellStyle name="Style 67" xfId="1166"/>
    <cellStyle name="Style 68" xfId="1167"/>
    <cellStyle name="Style 69" xfId="1168"/>
    <cellStyle name="Style 7" xfId="1169"/>
    <cellStyle name="Style 70" xfId="1170"/>
    <cellStyle name="Style 71" xfId="1171"/>
    <cellStyle name="Style 72" xfId="1172"/>
    <cellStyle name="Style 73" xfId="1173"/>
    <cellStyle name="Style 74" xfId="1174"/>
    <cellStyle name="Style 75" xfId="1175"/>
    <cellStyle name="Style 76" xfId="1176"/>
    <cellStyle name="Style 77" xfId="1177"/>
    <cellStyle name="Style 78" xfId="1178"/>
    <cellStyle name="Style 79" xfId="1179"/>
    <cellStyle name="Style 8" xfId="1180"/>
    <cellStyle name="Style 80" xfId="1181"/>
    <cellStyle name="Style 81" xfId="1182"/>
    <cellStyle name="Style 82" xfId="1183"/>
    <cellStyle name="Style 83" xfId="1184"/>
    <cellStyle name="Style 84" xfId="1185"/>
    <cellStyle name="Style 85" xfId="1186"/>
    <cellStyle name="Style 86" xfId="1187"/>
    <cellStyle name="Style 87" xfId="1188"/>
    <cellStyle name="Style 88" xfId="1189"/>
    <cellStyle name="Style 89" xfId="1190"/>
    <cellStyle name="Style 9" xfId="1191"/>
    <cellStyle name="Style 90" xfId="1192"/>
    <cellStyle name="Style 91" xfId="1193"/>
    <cellStyle name="Style 92" xfId="1194"/>
    <cellStyle name="Style 93" xfId="1195"/>
    <cellStyle name="Style 94" xfId="1196"/>
    <cellStyle name="Style 95" xfId="1197"/>
    <cellStyle name="Style Date" xfId="1198"/>
    <cellStyle name="style_1" xfId="1199"/>
    <cellStyle name="subhead" xfId="1200"/>
    <cellStyle name="Subtotal" xfId="1201"/>
    <cellStyle name="symbol" xfId="1202"/>
    <cellStyle name="T" xfId="1203"/>
    <cellStyle name="T 2" xfId="2127"/>
    <cellStyle name="T_07" xfId="2050"/>
    <cellStyle name="T_bao cao" xfId="1204"/>
    <cellStyle name="T_Bao cao so lieu kiem toan nam 2007 sua" xfId="1205"/>
    <cellStyle name="T_Bao cao so lieu kiem toan nam 2007 sua_Ha Nam" xfId="1206"/>
    <cellStyle name="T_Bao cao so lieu kiem toan nam 2007 sua_Ha Nam_Tinh hinh thuc hien TPCP 2013 va KH 2014" xfId="1207"/>
    <cellStyle name="T_Bao cao so lieu kiem toan nam 2007 sua_Tinh hinh thuc hien TPCP 2013 va KH 2014" xfId="1208"/>
    <cellStyle name="T_bao cao_Ha Nam" xfId="1209"/>
    <cellStyle name="T_BBTNG-06" xfId="1210"/>
    <cellStyle name="T_BBTNG-06_Ha Nam" xfId="1211"/>
    <cellStyle name="T_BC  NAM 2007" xfId="1212"/>
    <cellStyle name="T_BC CTMT-2008 Ttinh" xfId="1213"/>
    <cellStyle name="T_BC CTMT-2008 Ttinh_Ha Nam" xfId="1214"/>
    <cellStyle name="T_BC CTMT-2008 Ttinh_Ha Nam_Tinh hinh thuc hien TPCP 2013 va KH 2014" xfId="1215"/>
    <cellStyle name="T_BC CTMT-2008 Ttinh_Tinh hinh thuc hien TPCP 2013 va KH 2014" xfId="1216"/>
    <cellStyle name="T_Bieu KH 2008" xfId="2051"/>
    <cellStyle name="T_Bieu mau cong trinh khoi cong moi 3-4" xfId="1217"/>
    <cellStyle name="T_Bieu mau danh muc du an thuoc CTMTQG nam 2008" xfId="1218"/>
    <cellStyle name="T_Bieu mau danh muc du an thuoc CTMTQG nam 2008_Ha Nam" xfId="1219"/>
    <cellStyle name="T_Bieu mau danh muc du an thuoc CTMTQG nam 2008_Ha Nam_Tinh hinh thuc hien TPCP 2013 va KH 2014" xfId="1220"/>
    <cellStyle name="T_Bieu mau danh muc du an thuoc CTMTQG nam 2008_Tinh hinh thuc hien TPCP 2013 va KH 2014" xfId="1221"/>
    <cellStyle name="T_Bieu tong hop nhu cau ung 2011 da chon loc -Mien nui" xfId="1222"/>
    <cellStyle name="T_Bieu tong hop nhu cau ung 2011 da chon loc -Mien nui_Ha Nam" xfId="1223"/>
    <cellStyle name="T_Bieu tong hop nhu cau ung 2011 da chon loc -Mien nui_Ha Nam_Tinh hinh thuc hien TPCP 2013 va KH 2014" xfId="1224"/>
    <cellStyle name="T_Bieu tong hop nhu cau ung 2011 da chon loc -Mien nui_Tinh hinh thuc hien TPCP 2013 va KH 2014" xfId="1225"/>
    <cellStyle name="T_Bieu3ODA" xfId="1226"/>
    <cellStyle name="T_Book1" xfId="1227"/>
    <cellStyle name="T_Book1_1" xfId="1228"/>
    <cellStyle name="T_Book1_1_Bieu tong hop nhu cau ung 2011 da chon loc -Mien nui" xfId="1229"/>
    <cellStyle name="T_Book1_1_Bieu tong hop nhu cau ung 2011 da chon loc -Mien nui_Ha Nam" xfId="1230"/>
    <cellStyle name="T_Book1_1_Bieu tong hop nhu cau ung 2011 da chon loc -Mien nui_Ha Nam_Tinh hinh thuc hien TPCP 2013 va KH 2014" xfId="1231"/>
    <cellStyle name="T_Book1_1_Bieu tong hop nhu cau ung 2011 da chon loc -Mien nui_Tinh hinh thuc hien TPCP 2013 va KH 2014" xfId="1232"/>
    <cellStyle name="T_Book1_1_CPK" xfId="1233"/>
    <cellStyle name="T_Book1_1_CPK_Ha Nam" xfId="1234"/>
    <cellStyle name="T_Book1_1_Ha Nam" xfId="1235"/>
    <cellStyle name="T_Book1_1_Luy ke von ung nam 2011 -Thoa gui ngay 12-8-2012" xfId="1236"/>
    <cellStyle name="T_Book1_1_Luy ke von ung nam 2011 -Thoa gui ngay 12-8-2012_Ha Nam" xfId="1237"/>
    <cellStyle name="T_Book1_1_Luy ke von ung nam 2011 -Thoa gui ngay 12-8-2012_Ha Nam_Tinh hinh thuc hien TPCP 2013 va KH 2014" xfId="1238"/>
    <cellStyle name="T_Book1_1_Luy ke von ung nam 2011 -Thoa gui ngay 12-8-2012_Tinh hinh thuc hien TPCP 2013 va KH 2014" xfId="1239"/>
    <cellStyle name="T_Book1_1_Thiet bi" xfId="1240"/>
    <cellStyle name="T_Book1_1_Thiet bi_Ha Nam" xfId="1241"/>
    <cellStyle name="T_Book1_2" xfId="2052"/>
    <cellStyle name="T_Book1_3" xfId="2053"/>
    <cellStyle name="T_Book1_BC NQ11-CP - chinh sua lai" xfId="1242"/>
    <cellStyle name="T_Book1_BC NQ11-CP - chinh sua lai_Ha Nam" xfId="1243"/>
    <cellStyle name="T_Book1_BC NQ11-CP-Quynh sau bieu so3" xfId="1244"/>
    <cellStyle name="T_Book1_BC NQ11-CP-Quynh sau bieu so3_Ha Nam" xfId="1245"/>
    <cellStyle name="T_Book1_BC_NQ11-CP_-_Thao_sua_lai" xfId="1246"/>
    <cellStyle name="T_Book1_BC_NQ11-CP_-_Thao_sua_lai_Ha Nam" xfId="1247"/>
    <cellStyle name="T_Book1_Bieu mau cong trinh khoi cong moi 3-4" xfId="1248"/>
    <cellStyle name="T_Book1_Bieu mau cong trinh khoi cong moi 3-4_Tinh hinh thuc hien TPCP 2013 va KH 2014" xfId="1249"/>
    <cellStyle name="T_Book1_Bieu mau danh muc du an thuoc CTMTQG nam 2008" xfId="1250"/>
    <cellStyle name="T_Book1_Bieu mau danh muc du an thuoc CTMTQG nam 2008_Ha Nam" xfId="1251"/>
    <cellStyle name="T_Book1_Bieu mau danh muc du an thuoc CTMTQG nam 2008_Ha Nam_Tinh hinh thuc hien TPCP 2013 va KH 2014" xfId="1252"/>
    <cellStyle name="T_Book1_Bieu mau danh muc du an thuoc CTMTQG nam 2008_Tinh hinh thuc hien TPCP 2013 va KH 2014" xfId="1253"/>
    <cellStyle name="T_Book1_Bieu tong hop nhu cau ung 2011 da chon loc -Mien nui" xfId="1254"/>
    <cellStyle name="T_Book1_Bieu tong hop nhu cau ung 2011 da chon loc -Mien nui_Ha Nam" xfId="1255"/>
    <cellStyle name="T_Book1_Bieu tong hop nhu cau ung 2011 da chon loc -Mien nui_Ha Nam_Tinh hinh thuc hien TPCP 2013 va KH 2014" xfId="1256"/>
    <cellStyle name="T_Book1_Bieu tong hop nhu cau ung 2011 da chon loc -Mien nui_Tinh hinh thuc hien TPCP 2013 va KH 2014" xfId="1257"/>
    <cellStyle name="T_Book1_Bieu3ODA" xfId="1258"/>
    <cellStyle name="T_Book1_Book1" xfId="1259"/>
    <cellStyle name="T_Book1_Book1_1" xfId="2054"/>
    <cellStyle name="T_Book1_Book1_Ha Nam" xfId="1260"/>
    <cellStyle name="T_Book1_Cong trinh co y kien LD_Dang_NN_2011-Tay nguyen-9-10" xfId="1261"/>
    <cellStyle name="T_Book1_Cong trinh co y kien LD_Dang_NN_2011-Tay nguyen-9-10_Ha Nam" xfId="1262"/>
    <cellStyle name="T_Book1_Cong trinh co y kien LD_Dang_NN_2011-Tay nguyen-9-10_Ha Nam_Tinh hinh thuc hien TPCP 2013 va KH 2014" xfId="1263"/>
    <cellStyle name="T_Book1_Cong trinh co y kien LD_Dang_NN_2011-Tay nguyen-9-10_Tinh hinh thuc hien TPCP 2013 va KH 2014" xfId="1264"/>
    <cellStyle name="T_Book1_CPK" xfId="1265"/>
    <cellStyle name="T_Book1_CPK_Ha Nam" xfId="1266"/>
    <cellStyle name="T_Book1_Du an khoi cong moi nam 2010" xfId="1267"/>
    <cellStyle name="T_Book1_Du an khoi cong moi nam 2010_Ha Nam" xfId="1268"/>
    <cellStyle name="T_Book1_Du an khoi cong moi nam 2010_Ha Nam_Tinh hinh thuc hien TPCP 2013 va KH 2014" xfId="1269"/>
    <cellStyle name="T_Book1_Du an khoi cong moi nam 2010_Tinh hinh thuc hien TPCP 2013 va KH 2014" xfId="1270"/>
    <cellStyle name="T_Book1_Ha Nam" xfId="1271"/>
    <cellStyle name="T_Book1_Hang Tom goi9 9-07(Cau 12 sua)" xfId="1272"/>
    <cellStyle name="T_Book1_Hang Tom goi9 9-07(Cau 12 sua) 2" xfId="2189"/>
    <cellStyle name="T_Book1_Ket qua phan bo von nam 2008" xfId="1273"/>
    <cellStyle name="T_Book1_Ket qua phan bo von nam 2008_Ha Nam" xfId="1274"/>
    <cellStyle name="T_Book1_Ket qua phan bo von nam 2008_Ha Nam_Tinh hinh thuc hien TPCP 2013 va KH 2014" xfId="1275"/>
    <cellStyle name="T_Book1_Ket qua phan bo von nam 2008_Tinh hinh thuc hien TPCP 2013 va KH 2014" xfId="1276"/>
    <cellStyle name="T_Book1_KH XDCB_2008 lan 2 sua ngay 10-11" xfId="1277"/>
    <cellStyle name="T_Book1_KH XDCB_2008 lan 2 sua ngay 10-11_Ha Nam" xfId="1278"/>
    <cellStyle name="T_Book1_KH XDCB_2008 lan 2 sua ngay 10-11_Ha Nam_Tinh hinh thuc hien TPCP 2013 va KH 2014" xfId="1279"/>
    <cellStyle name="T_Book1_KH XDCB_2008 lan 2 sua ngay 10-11_Tinh hinh thuc hien TPCP 2013 va KH 2014" xfId="1280"/>
    <cellStyle name="T_Book1_Khoi luong chinh Hang Tom" xfId="1281"/>
    <cellStyle name="T_Book1_Khoi luong chinh Hang Tom 2" xfId="2190"/>
    <cellStyle name="T_Book1_Luy ke von ung nam 2011 -Thoa gui ngay 12-8-2012" xfId="1282"/>
    <cellStyle name="T_Book1_Luy ke von ung nam 2011 -Thoa gui ngay 12-8-2012_Ha Nam" xfId="1283"/>
    <cellStyle name="T_Book1_Luy ke von ung nam 2011 -Thoa gui ngay 12-8-2012_Ha Nam_Tinh hinh thuc hien TPCP 2013 va KH 2014" xfId="1284"/>
    <cellStyle name="T_Book1_Luy ke von ung nam 2011 -Thoa gui ngay 12-8-2012_Tinh hinh thuc hien TPCP 2013 va KH 2014" xfId="1285"/>
    <cellStyle name="T_Book1_Nhu cau von ung truoc 2011 Tha h Hoa + Nge An gui TW" xfId="1286"/>
    <cellStyle name="T_Book1_Nhu cau von ung truoc 2011 Tha h Hoa + Nge An gui TW_Ha Nam" xfId="1287"/>
    <cellStyle name="T_Book1_phu luc tong ket tinh hinh TH giai doan 03-10 (ngay 30)" xfId="1288"/>
    <cellStyle name="T_Book1_phu luc tong ket tinh hinh TH giai doan 03-10 (ngay 30)_Ha Nam" xfId="1289"/>
    <cellStyle name="T_Book1_phu luc tong ket tinh hinh TH giai doan 03-10 (ngay 30)_Ha Nam_Tinh hinh thuc hien TPCP 2013 va KH 2014" xfId="1290"/>
    <cellStyle name="T_Book1_phu luc tong ket tinh hinh TH giai doan 03-10 (ngay 30)_Tinh hinh thuc hien TPCP 2013 va KH 2014" xfId="1291"/>
    <cellStyle name="T_Book1_TH ung tren 70%-Ra soat phap ly-8-6 (dung de chuyen vao vu TH)" xfId="1292"/>
    <cellStyle name="T_Book1_TH ung tren 70%-Ra soat phap ly-8-6 (dung de chuyen vao vu TH)_Ha Nam" xfId="1293"/>
    <cellStyle name="T_Book1_TH ung tren 70%-Ra soat phap ly-8-6 (dung de chuyen vao vu TH)_Ha Nam_Tinh hinh thuc hien TPCP 2013 va KH 2014" xfId="1294"/>
    <cellStyle name="T_Book1_TH ung tren 70%-Ra soat phap ly-8-6 (dung de chuyen vao vu TH)_Tinh hinh thuc hien TPCP 2013 va KH 2014" xfId="1295"/>
    <cellStyle name="T_Book1_TH y kien LD_KH 2010 Ca Nuoc 22-9-2011-Gui ca Vu" xfId="1296"/>
    <cellStyle name="T_Book1_TH y kien LD_KH 2010 Ca Nuoc 22-9-2011-Gui ca Vu_Ha Nam" xfId="1297"/>
    <cellStyle name="T_Book1_TH y kien LD_KH 2010 Ca Nuoc 22-9-2011-Gui ca Vu_Ha Nam_Tinh hinh thuc hien TPCP 2013 va KH 2014" xfId="1298"/>
    <cellStyle name="T_Book1_TH y kien LD_KH 2010 Ca Nuoc 22-9-2011-Gui ca Vu_Tinh hinh thuc hien TPCP 2013 va KH 2014" xfId="1299"/>
    <cellStyle name="T_Book1_Thiet bi" xfId="1300"/>
    <cellStyle name="T_Book1_Thiet bi_Ha Nam" xfId="1301"/>
    <cellStyle name="T_Book1_Tinh hinh thuc hien TPCP 2013 va KH 2014" xfId="1302"/>
    <cellStyle name="T_Book1_TN - Ho tro khac 2011" xfId="1303"/>
    <cellStyle name="T_Book1_TN - Ho tro khac 2011_Ha Nam" xfId="1304"/>
    <cellStyle name="T_Book1_TN - Ho tro khac 2011_Ha Nam_Tinh hinh thuc hien TPCP 2013 va KH 2014" xfId="1305"/>
    <cellStyle name="T_Book1_TN - Ho tro khac 2011_Tinh hinh thuc hien TPCP 2013 va KH 2014" xfId="1306"/>
    <cellStyle name="T_Book1_ung truoc 2011 NSTW Thanh Hoa + Nge An gui Thu 12-5" xfId="1307"/>
    <cellStyle name="T_Book1_ung truoc 2011 NSTW Thanh Hoa + Nge An gui Thu 12-5_Ha Nam" xfId="1308"/>
    <cellStyle name="T_Chuan bi dau tu nam 2008" xfId="1309"/>
    <cellStyle name="T_Chuan bi dau tu nam 2008_Ha Nam" xfId="1310"/>
    <cellStyle name="T_Chuan bi dau tu nam 2008_Ha Nam_Tinh hinh thuc hien TPCP 2013 va KH 2014" xfId="1311"/>
    <cellStyle name="T_Chuan bi dau tu nam 2008_Tinh hinh thuc hien TPCP 2013 va KH 2014" xfId="1312"/>
    <cellStyle name="T_Copy of Bao cao  XDCB 7 thang nam 2008_So KH&amp;DT SUA" xfId="1313"/>
    <cellStyle name="T_Copy of Bao cao  XDCB 7 thang nam 2008_So KH&amp;DT SUA_Ha Nam" xfId="1314"/>
    <cellStyle name="T_Copy of Bao cao  XDCB 7 thang nam 2008_So KH&amp;DT SUA_Ha Nam_Tinh hinh thuc hien TPCP 2013 va KH 2014" xfId="1315"/>
    <cellStyle name="T_Copy of Bao cao  XDCB 7 thang nam 2008_So KH&amp;DT SUA_Tinh hinh thuc hien TPCP 2013 va KH 2014" xfId="1316"/>
    <cellStyle name="T_CPK" xfId="1317"/>
    <cellStyle name="T_CPK_Ha Nam" xfId="1318"/>
    <cellStyle name="T_CTMTQG 2008" xfId="1319"/>
    <cellStyle name="T_CTMTQG 2008_Bieu mau danh muc du an thuoc CTMTQG nam 2008" xfId="1320"/>
    <cellStyle name="T_CTMTQG 2008_Bieu mau danh muc du an thuoc CTMTQG nam 2008_Ha Nam" xfId="1321"/>
    <cellStyle name="T_CTMTQG 2008_Bieu mau danh muc du an thuoc CTMTQG nam 2008_Ha Nam_Tinh hinh thuc hien TPCP 2013 va KH 2014" xfId="1322"/>
    <cellStyle name="T_CTMTQG 2008_Bieu mau danh muc du an thuoc CTMTQG nam 2008_Tinh hinh thuc hien TPCP 2013 va KH 2014" xfId="1323"/>
    <cellStyle name="T_CTMTQG 2008_Ha Nam" xfId="1324"/>
    <cellStyle name="T_CTMTQG 2008_Ha Nam_Tinh hinh thuc hien TPCP 2013 va KH 2014" xfId="1325"/>
    <cellStyle name="T_CTMTQG 2008_Hi-Tong hop KQ phan bo KH nam 08- LD fong giao 15-11-08" xfId="1326"/>
    <cellStyle name="T_CTMTQG 2008_Hi-Tong hop KQ phan bo KH nam 08- LD fong giao 15-11-08_Ha Nam" xfId="1327"/>
    <cellStyle name="T_CTMTQG 2008_Hi-Tong hop KQ phan bo KH nam 08- LD fong giao 15-11-08_Ha Nam_Tinh hinh thuc hien TPCP 2013 va KH 2014" xfId="1328"/>
    <cellStyle name="T_CTMTQG 2008_Hi-Tong hop KQ phan bo KH nam 08- LD fong giao 15-11-08_Tinh hinh thuc hien TPCP 2013 va KH 2014" xfId="1329"/>
    <cellStyle name="T_CTMTQG 2008_Ket qua thuc hien nam 2008" xfId="1330"/>
    <cellStyle name="T_CTMTQG 2008_Ket qua thuc hien nam 2008_Ha Nam" xfId="1331"/>
    <cellStyle name="T_CTMTQG 2008_Ket qua thuc hien nam 2008_Ha Nam_Tinh hinh thuc hien TPCP 2013 va KH 2014" xfId="1332"/>
    <cellStyle name="T_CTMTQG 2008_Ket qua thuc hien nam 2008_Tinh hinh thuc hien TPCP 2013 va KH 2014" xfId="1333"/>
    <cellStyle name="T_CTMTQG 2008_KH XDCB_2008 lan 1" xfId="1334"/>
    <cellStyle name="T_CTMTQG 2008_KH XDCB_2008 lan 1 sua ngay 27-10" xfId="1335"/>
    <cellStyle name="T_CTMTQG 2008_KH XDCB_2008 lan 1 sua ngay 27-10_Ha Nam" xfId="1336"/>
    <cellStyle name="T_CTMTQG 2008_KH XDCB_2008 lan 1 sua ngay 27-10_Ha Nam_Tinh hinh thuc hien TPCP 2013 va KH 2014" xfId="1337"/>
    <cellStyle name="T_CTMTQG 2008_KH XDCB_2008 lan 1 sua ngay 27-10_Tinh hinh thuc hien TPCP 2013 va KH 2014" xfId="1338"/>
    <cellStyle name="T_CTMTQG 2008_KH XDCB_2008 lan 1_Ha Nam" xfId="1339"/>
    <cellStyle name="T_CTMTQG 2008_KH XDCB_2008 lan 1_Ha Nam_Tinh hinh thuc hien TPCP 2013 va KH 2014" xfId="1340"/>
    <cellStyle name="T_CTMTQG 2008_KH XDCB_2008 lan 1_Tinh hinh thuc hien TPCP 2013 va KH 2014" xfId="1341"/>
    <cellStyle name="T_CTMTQG 2008_KH XDCB_2008 lan 2 sua ngay 10-11" xfId="1342"/>
    <cellStyle name="T_CTMTQG 2008_KH XDCB_2008 lan 2 sua ngay 10-11_Ha Nam" xfId="1343"/>
    <cellStyle name="T_CTMTQG 2008_KH XDCB_2008 lan 2 sua ngay 10-11_Ha Nam_Tinh hinh thuc hien TPCP 2013 va KH 2014" xfId="1344"/>
    <cellStyle name="T_CTMTQG 2008_KH XDCB_2008 lan 2 sua ngay 10-11_Tinh hinh thuc hien TPCP 2013 va KH 2014" xfId="1345"/>
    <cellStyle name="T_CTMTQG 2008_Tinh hinh thuc hien TPCP 2013 va KH 2014" xfId="1346"/>
    <cellStyle name="T_Du an khoi cong moi nam 2010" xfId="1347"/>
    <cellStyle name="T_Du an khoi cong moi nam 2010_Ha Nam" xfId="1348"/>
    <cellStyle name="T_Du an khoi cong moi nam 2010_Ha Nam_Tinh hinh thuc hien TPCP 2013 va KH 2014" xfId="1349"/>
    <cellStyle name="T_Du an khoi cong moi nam 2010_Tinh hinh thuc hien TPCP 2013 va KH 2014" xfId="1350"/>
    <cellStyle name="T_DU AN TKQH VA CHUAN BI DAU TU NAM 2007 sua ngay 9-11" xfId="1351"/>
    <cellStyle name="T_DU AN TKQH VA CHUAN BI DAU TU NAM 2007 sua ngay 9-11_Bieu mau danh muc du an thuoc CTMTQG nam 2008" xfId="1352"/>
    <cellStyle name="T_DU AN TKQH VA CHUAN BI DAU TU NAM 2007 sua ngay 9-11_Bieu mau danh muc du an thuoc CTMTQG nam 2008_Ha Nam" xfId="1353"/>
    <cellStyle name="T_DU AN TKQH VA CHUAN BI DAU TU NAM 2007 sua ngay 9-11_Bieu mau danh muc du an thuoc CTMTQG nam 2008_Ha Nam_Tinh hinh thuc hien TPCP 2013 va KH 2014" xfId="1354"/>
    <cellStyle name="T_DU AN TKQH VA CHUAN BI DAU TU NAM 2007 sua ngay 9-11_Bieu mau danh muc du an thuoc CTMTQG nam 2008_Tinh hinh thuc hien TPCP 2013 va KH 2014" xfId="1355"/>
    <cellStyle name="T_DU AN TKQH VA CHUAN BI DAU TU NAM 2007 sua ngay 9-11_Du an khoi cong moi nam 2010" xfId="1356"/>
    <cellStyle name="T_DU AN TKQH VA CHUAN BI DAU TU NAM 2007 sua ngay 9-11_Du an khoi cong moi nam 2010_Ha Nam" xfId="1357"/>
    <cellStyle name="T_DU AN TKQH VA CHUAN BI DAU TU NAM 2007 sua ngay 9-11_Du an khoi cong moi nam 2010_Ha Nam_Tinh hinh thuc hien TPCP 2013 va KH 2014" xfId="1358"/>
    <cellStyle name="T_DU AN TKQH VA CHUAN BI DAU TU NAM 2007 sua ngay 9-11_Du an khoi cong moi nam 2010_Tinh hinh thuc hien TPCP 2013 va KH 2014" xfId="1359"/>
    <cellStyle name="T_DU AN TKQH VA CHUAN BI DAU TU NAM 2007 sua ngay 9-11_Ha Nam" xfId="1360"/>
    <cellStyle name="T_DU AN TKQH VA CHUAN BI DAU TU NAM 2007 sua ngay 9-11_Ha Nam_Tinh hinh thuc hien TPCP 2013 va KH 2014" xfId="1361"/>
    <cellStyle name="T_DU AN TKQH VA CHUAN BI DAU TU NAM 2007 sua ngay 9-11_Ket qua phan bo von nam 2008" xfId="1362"/>
    <cellStyle name="T_DU AN TKQH VA CHUAN BI DAU TU NAM 2007 sua ngay 9-11_Ket qua phan bo von nam 2008_Ha Nam" xfId="1363"/>
    <cellStyle name="T_DU AN TKQH VA CHUAN BI DAU TU NAM 2007 sua ngay 9-11_Ket qua phan bo von nam 2008_Ha Nam_Tinh hinh thuc hien TPCP 2013 va KH 2014" xfId="1364"/>
    <cellStyle name="T_DU AN TKQH VA CHUAN BI DAU TU NAM 2007 sua ngay 9-11_Ket qua phan bo von nam 2008_Tinh hinh thuc hien TPCP 2013 va KH 2014" xfId="1365"/>
    <cellStyle name="T_DU AN TKQH VA CHUAN BI DAU TU NAM 2007 sua ngay 9-11_KH XDCB_2008 lan 2 sua ngay 10-11" xfId="1366"/>
    <cellStyle name="T_DU AN TKQH VA CHUAN BI DAU TU NAM 2007 sua ngay 9-11_KH XDCB_2008 lan 2 sua ngay 10-11_Ha Nam" xfId="1367"/>
    <cellStyle name="T_DU AN TKQH VA CHUAN BI DAU TU NAM 2007 sua ngay 9-11_KH XDCB_2008 lan 2 sua ngay 10-11_Ha Nam_Tinh hinh thuc hien TPCP 2013 va KH 2014" xfId="1368"/>
    <cellStyle name="T_DU AN TKQH VA CHUAN BI DAU TU NAM 2007 sua ngay 9-11_KH XDCB_2008 lan 2 sua ngay 10-11_Tinh hinh thuc hien TPCP 2013 va KH 2014" xfId="1369"/>
    <cellStyle name="T_DU AN TKQH VA CHUAN BI DAU TU NAM 2007 sua ngay 9-11_Tinh hinh thuc hien TPCP 2013 va KH 2014" xfId="1370"/>
    <cellStyle name="T_du toan dieu chinh  20-8-2006" xfId="1371"/>
    <cellStyle name="T_du toan dieu chinh  20-8-2006_Ha Nam" xfId="1372"/>
    <cellStyle name="T_Gia thau Trang Bang - Tay Ninh" xfId="2055"/>
    <cellStyle name="T_Ha Nam" xfId="1373"/>
    <cellStyle name="T_Ht-PTq1-03" xfId="1374"/>
    <cellStyle name="T_Ht-PTq1-03_Ha Nam" xfId="1375"/>
    <cellStyle name="T_Ke hoach KTXH  nam 2009_PKT thang 11 nam 2008" xfId="1376"/>
    <cellStyle name="T_Ke hoach KTXH  nam 2009_PKT thang 11 nam 2008_Ha Nam" xfId="1377"/>
    <cellStyle name="T_Ke hoach KTXH  nam 2009_PKT thang 11 nam 2008_Ha Nam_Tinh hinh thuc hien TPCP 2013 va KH 2014" xfId="1378"/>
    <cellStyle name="T_Ke hoach KTXH  nam 2009_PKT thang 11 nam 2008_Tinh hinh thuc hien TPCP 2013 va KH 2014" xfId="1379"/>
    <cellStyle name="T_Ket qua dau thau" xfId="1380"/>
    <cellStyle name="T_Ket qua dau thau_Ha Nam" xfId="1381"/>
    <cellStyle name="T_Ket qua dau thau_Ha Nam_Tinh hinh thuc hien TPCP 2013 va KH 2014" xfId="1382"/>
    <cellStyle name="T_Ket qua dau thau_Tinh hinh thuc hien TPCP 2013 va KH 2014" xfId="1383"/>
    <cellStyle name="T_Ket qua phan bo von nam 2008" xfId="1384"/>
    <cellStyle name="T_Ket qua phan bo von nam 2008_Ha Nam" xfId="1385"/>
    <cellStyle name="T_Ket qua phan bo von nam 2008_Ha Nam_Tinh hinh thuc hien TPCP 2013 va KH 2014" xfId="1386"/>
    <cellStyle name="T_Ket qua phan bo von nam 2008_Tinh hinh thuc hien TPCP 2013 va KH 2014" xfId="1387"/>
    <cellStyle name="T_KH XDCB_2008 lan 2 sua ngay 10-11" xfId="1388"/>
    <cellStyle name="T_KH XDCB_2008 lan 2 sua ngay 10-11_Ha Nam" xfId="1389"/>
    <cellStyle name="T_KH XDCB_2008 lan 2 sua ngay 10-11_Ha Nam_Tinh hinh thuc hien TPCP 2013 va KH 2014" xfId="1390"/>
    <cellStyle name="T_KH XDCB_2008 lan 2 sua ngay 10-11_Tinh hinh thuc hien TPCP 2013 va KH 2014" xfId="1391"/>
    <cellStyle name="T_Ma so thue TNCN cua CBCNV" xfId="2056"/>
    <cellStyle name="T_Me_Tri_6_07" xfId="1392"/>
    <cellStyle name="T_Me_Tri_6_07_Ha Nam" xfId="1393"/>
    <cellStyle name="T_N2 thay dat (N1-1)" xfId="1394"/>
    <cellStyle name="T_N2 thay dat (N1-1)_Ha Nam" xfId="1395"/>
    <cellStyle name="T_Phuong an can doi nam 2008" xfId="1396"/>
    <cellStyle name="T_Phuong an can doi nam 2008_Ha Nam" xfId="1397"/>
    <cellStyle name="T_Phuong an can doi nam 2008_Ha Nam_Tinh hinh thuc hien TPCP 2013 va KH 2014" xfId="1398"/>
    <cellStyle name="T_Phuong an can doi nam 2008_Tinh hinh thuc hien TPCP 2013 va KH 2014" xfId="1399"/>
    <cellStyle name="T_Seagame(BTL)" xfId="1400"/>
    <cellStyle name="T_Seagame(BTL) 2" xfId="2191"/>
    <cellStyle name="T_So GTVT" xfId="1401"/>
    <cellStyle name="T_So GTVT_Ha Nam" xfId="1402"/>
    <cellStyle name="T_So GTVT_Ha Nam_Tinh hinh thuc hien TPCP 2013 va KH 2014" xfId="1403"/>
    <cellStyle name="T_So GTVT_Tinh hinh thuc hien TPCP 2013 va KH 2014" xfId="1404"/>
    <cellStyle name="T_TDT + duong(8-5-07)" xfId="1405"/>
    <cellStyle name="T_TDT + duong(8-5-07)_Ha Nam" xfId="1406"/>
    <cellStyle name="T_tham_tra_du_toan" xfId="1407"/>
    <cellStyle name="T_tham_tra_du_toan_Ha Nam" xfId="1408"/>
    <cellStyle name="T_Thiet bi" xfId="1409"/>
    <cellStyle name="T_Thiet bi_Ha Nam" xfId="1410"/>
    <cellStyle name="T_tien luong 575-577TB" xfId="2057"/>
    <cellStyle name="T_TK_HT" xfId="1411"/>
    <cellStyle name="T_TK_HT 2" xfId="2192"/>
    <cellStyle name="T_TK_HT_tien luong 575-577TB" xfId="2058"/>
    <cellStyle name="T_TK_HT_tien luong 575-577TB 2" xfId="2196"/>
    <cellStyle name="T_tờ trinh-lan" xfId="2059"/>
    <cellStyle name="T_ÿÿÿÿÿ" xfId="1412"/>
    <cellStyle name="T_ÿÿÿÿÿ_Bieu mau cong trinh khoi cong moi 3-4" xfId="1413"/>
    <cellStyle name="T_ÿÿÿÿÿ_Bieu3ODA" xfId="1414"/>
    <cellStyle name="T_ÿÿÿÿÿ_Ha Nam" xfId="1415"/>
    <cellStyle name="tde" xfId="2060"/>
    <cellStyle name="Text Indent A" xfId="1416"/>
    <cellStyle name="Text Indent B" xfId="1417"/>
    <cellStyle name="Text Indent C" xfId="1418"/>
    <cellStyle name="th" xfId="1419"/>
    <cellStyle name="th 2" xfId="2130"/>
    <cellStyle name="than" xfId="1420"/>
    <cellStyle name="Thanh" xfId="2070"/>
    <cellStyle name="þ_x001d_ð¤_x000c_¯þ_x0014__x000d_¨þU_x0001_À_x0004_ _x0015__x000f__x0001__x0001_" xfId="1421"/>
    <cellStyle name="þ_x001d_ð·_x000c_æþ'_x000d_ßþU_x0001_Ø_x0005_ü_x0014__x0007__x0001__x0001_" xfId="1422"/>
    <cellStyle name="þ_x001d_ðÇ%Uý—&amp;Hý9_x0008_Ÿ s_x000a__x0007__x0001__x0001_" xfId="1423"/>
    <cellStyle name="þ_x001d_ðÇ%Uý—&amp;Hý9_x0008_Ÿ_x0009_s_x000a__x0007__x0001__x0001_" xfId="2071"/>
    <cellStyle name="þ_x001d_ðK_x000c_Fý_x001b__x000d_9ýU_x0001_Ð_x0008_¦)_x0007__x0001__x0001_" xfId="1424"/>
    <cellStyle name="thuong-10" xfId="1425"/>
    <cellStyle name="thuong-11" xfId="1426"/>
    <cellStyle name="Thuyet minh" xfId="1427"/>
    <cellStyle name="Tiªu ®Ì" xfId="2061"/>
    <cellStyle name="Tiền tệ [0] 2" xfId="2166"/>
    <cellStyle name="Tien1" xfId="1428"/>
    <cellStyle name="Tiêu đề" xfId="2062"/>
    <cellStyle name="Tieu_de_2" xfId="1429"/>
    <cellStyle name="Times New Roman" xfId="1430"/>
    <cellStyle name="Tính toán" xfId="2063"/>
    <cellStyle name="TiÓu môc" xfId="2064"/>
    <cellStyle name="tit1" xfId="1431"/>
    <cellStyle name="tit2" xfId="1432"/>
    <cellStyle name="tit3" xfId="1433"/>
    <cellStyle name="tit4" xfId="1434"/>
    <cellStyle name="Title 2" xfId="1435"/>
    <cellStyle name="Title 2 2" xfId="2065"/>
    <cellStyle name="Title 3" xfId="2066"/>
    <cellStyle name="Tổng" xfId="2068"/>
    <cellStyle name="Tong so" xfId="2128"/>
    <cellStyle name="tong so 1" xfId="2129"/>
    <cellStyle name="Tongcong" xfId="1436"/>
    <cellStyle name="Tốt" xfId="2069"/>
    <cellStyle name="Total 2" xfId="51"/>
    <cellStyle name="Total 2 2" xfId="1437"/>
    <cellStyle name="Total 3" xfId="2067"/>
    <cellStyle name="trang" xfId="1438"/>
    <cellStyle name="Trang 1" xfId="2072"/>
    <cellStyle name="trang 2" xfId="2193"/>
    <cellStyle name="trang 3" xfId="2195"/>
    <cellStyle name="trang_SU CO THANG 1" xfId="2073"/>
    <cellStyle name="Trung tính" xfId="2074"/>
    <cellStyle name="tt1" xfId="1439"/>
    <cellStyle name="Tusental (0)_pldt" xfId="1440"/>
    <cellStyle name="Tusental_pldt" xfId="1441"/>
    <cellStyle name="ux_3_¼­¿ï-¾È»ê" xfId="1442"/>
    <cellStyle name="Valuta (0)_pldt" xfId="1443"/>
    <cellStyle name="Valuta_pldt" xfId="1444"/>
    <cellStyle name="Văn bản Cảnh báo" xfId="2075"/>
    <cellStyle name="Văn bản Giải thích" xfId="2076"/>
    <cellStyle name="VANG1" xfId="1445"/>
    <cellStyle name="viet" xfId="1446"/>
    <cellStyle name="viet 2" xfId="2131"/>
    <cellStyle name="viet2" xfId="1447"/>
    <cellStyle name="viet2 2" xfId="2132"/>
    <cellStyle name="VN new romanNormal" xfId="1448"/>
    <cellStyle name="Vn Time 13" xfId="1449"/>
    <cellStyle name="Vn Time 14" xfId="1450"/>
    <cellStyle name="VN time new roman" xfId="1451"/>
    <cellStyle name="vnbo" xfId="1452"/>
    <cellStyle name="vnhead1" xfId="1453"/>
    <cellStyle name="vnhead2" xfId="1454"/>
    <cellStyle name="vnhead3" xfId="1455"/>
    <cellStyle name="vnhead4" xfId="1456"/>
    <cellStyle name="VNITIMES" xfId="2077"/>
    <cellStyle name="vntxt1" xfId="52"/>
    <cellStyle name="vntxt2" xfId="1457"/>
    <cellStyle name="W?hrung [0]_35ERI8T2gbIEMixb4v26icuOo" xfId="1458"/>
    <cellStyle name="W?hrung_35ERI8T2gbIEMixb4v26icuOo" xfId="1459"/>
    <cellStyle name="Währung [0]_ALLE_ITEMS_280800_EV_NL" xfId="1460"/>
    <cellStyle name="Währung_AKE_100N" xfId="1461"/>
    <cellStyle name="Walutowy [0]_Invoices2001Slovakia" xfId="1462"/>
    <cellStyle name="Walutowy_Invoices2001Slovakia" xfId="1463"/>
    <cellStyle name="Warning Text 2" xfId="1464"/>
    <cellStyle name="Warning Text 2 2" xfId="2078"/>
    <cellStyle name="Warning Text 3" xfId="2079"/>
    <cellStyle name="wrap" xfId="1465"/>
    <cellStyle name="Wไhrung [0]_35ERI8T2gbIEMixb4v26icuOo" xfId="1466"/>
    <cellStyle name="Wไhrung_35ERI8T2gbIEMixb4v26icuOo" xfId="1467"/>
    <cellStyle name="Xấu" xfId="2080"/>
    <cellStyle name="xuan" xfId="1468"/>
    <cellStyle name="y" xfId="1469"/>
    <cellStyle name="y 2" xfId="2194"/>
    <cellStyle name="Ý kh¸c_B¶ng 1 (2)" xfId="1470"/>
    <cellStyle name="センター" xfId="2081"/>
    <cellStyle name="เครื่องหมายสกุลเงิน [0]_FTC_OFFER" xfId="1471"/>
    <cellStyle name="เครื่องหมายสกุลเงิน_FTC_OFFER" xfId="1472"/>
    <cellStyle name="ปกติ_FTC_OFFER" xfId="1473"/>
    <cellStyle name=" [0.00]_ Att. 1- Cover" xfId="53"/>
    <cellStyle name="_ Att. 1- Cover" xfId="54"/>
    <cellStyle name="?_ Att. 1- Cover" xfId="55"/>
    <cellStyle name="똿뗦먛귟 [0.00]_PRODUCT DETAIL Q1" xfId="56"/>
    <cellStyle name="똿뗦먛귟_PRODUCT DETAIL Q1" xfId="57"/>
    <cellStyle name="믅됞 [0.00]_PRODUCT DETAIL Q1" xfId="58"/>
    <cellStyle name="믅됞_PRODUCT DETAIL Q1" xfId="59"/>
    <cellStyle name="백분율_††††† " xfId="1474"/>
    <cellStyle name="뷭?_BOOKSHIP" xfId="60"/>
    <cellStyle name="안건회계법인" xfId="1475"/>
    <cellStyle name="콤마 [ - 유형1" xfId="1476"/>
    <cellStyle name="콤마 [ - 유형2" xfId="1477"/>
    <cellStyle name="콤마 [ - 유형3" xfId="1478"/>
    <cellStyle name="콤마 [ - 유형4" xfId="1479"/>
    <cellStyle name="콤마 [ - 유형5" xfId="1480"/>
    <cellStyle name="콤마 [ - 유형6" xfId="1481"/>
    <cellStyle name="콤마 [ - 유형7" xfId="1482"/>
    <cellStyle name="콤마 [ - 유형8" xfId="1483"/>
    <cellStyle name="콤마 [0]_ 비목별 월별기술 " xfId="1484"/>
    <cellStyle name="콤마_ 비목별 월별기술 " xfId="1485"/>
    <cellStyle name="통화 [0]_††††† " xfId="1486"/>
    <cellStyle name="통화_††††† " xfId="1487"/>
    <cellStyle name="표준_ 97년 경영분석(안)" xfId="1488"/>
    <cellStyle name="표줠_Sheet1_1_총괄표 (수출입) (2)" xfId="1489"/>
    <cellStyle name="一般_00Q3902REV.1" xfId="61"/>
    <cellStyle name="不要処理" xfId="2082"/>
    <cellStyle name="千分位[0]_00Q3902REV.1" xfId="62"/>
    <cellStyle name="千分位_00Q3902REV.1" xfId="63"/>
    <cellStyle name="帳票" xfId="2083"/>
    <cellStyle name="常规_For Hanoi Configuration" xfId="2084"/>
    <cellStyle name="桁?切? [0.00]_pldt" xfId="2085"/>
    <cellStyle name="桁?切?_pldt" xfId="2086"/>
    <cellStyle name="桁区切り [0.00]_††††† " xfId="2087"/>
    <cellStyle name="桁区切り_††††† " xfId="2088"/>
    <cellStyle name="標?_外?Ａ最終" xfId="2089"/>
    <cellStyle name="標準_(A1)BOQ " xfId="1490"/>
    <cellStyle name="標準8" xfId="2090"/>
    <cellStyle name="貨幣 [0]_00Q3902REV.1" xfId="64"/>
    <cellStyle name="貨幣[0]_06生管" xfId="2091"/>
    <cellStyle name="貨幣_00Q3902REV.1" xfId="65"/>
    <cellStyle name="通貨 [0.00]_††††† " xfId="2092"/>
    <cellStyle name="通貨_††††† " xfId="20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24</xdr:row>
      <xdr:rowOff>68336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262B35-7992-477A-AB46-3119492AE2C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9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24</xdr:row>
      <xdr:rowOff>68336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099AC02-CC97-47BA-9F22-83F340CC4F8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9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168911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8D5DBDD-2756-4F12-93EE-0E116BA519B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177415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5F36C60-3E0B-4CD0-8DEA-1E7972B0471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177415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CC43AA3-C157-4D20-92D6-1FD8EEFB940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C35572B-3C82-4996-9F09-FD186DF6878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FAE77BD-8DE4-4149-8F01-9DEFBA45EE9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23118D2-25C6-439F-8D98-FB1D70C46CE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2D7EA4A-0B01-4313-8F23-50CA621F7FF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1EB5D05-31AF-47A3-B3FB-9B7EB301311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0A79505-5D6B-4F7F-A6BA-B602BEF3129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08498AE-8FF5-4DD4-B158-03BB35AC95D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C68065-9063-4F33-87D9-668A8794035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2BF6C7E-6E53-4B58-BFD6-D8EEB8F71F5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84E21FB-10FC-46D5-9DA0-B8E82C1C7F5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4C50B8F0-5D9F-43C6-B038-1D1A0B8C972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B3C5F92-304B-4E54-9894-7F4FE43CC7C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C1726E2-5D03-4C7B-B0E7-D9A39D6AD5C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86E9D42-D5FB-45B8-858A-7D3665A1356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3624F5A-08F8-486B-851C-88AD6E2217F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544EBB6-A18C-4202-983F-C2E1E68669B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5635BBD-7CEE-425F-B91E-BF4E7C88838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68252419-D5E9-4FBA-A820-3B9B6184BD5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A06B616-473C-41B0-877B-8E55610C782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BF1E83A1-609A-47D1-AC5C-1D9BB61C6D0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B2E74027-DFF6-4696-B3F0-212E886AF52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DA065AB0-CA18-4E7F-AAA6-1F42F8A1011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5F255192-EDC4-4A4B-A76B-13F07EADDA4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B9DF10E3-0566-4F76-8C22-FB592C2DFF9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679E7CE-E824-4651-86A4-90DE2BDE13B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1130BE8-2B37-4426-A9AB-60101B0C7F6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CF92E3F-9CD8-4290-8951-AF6D3B9C9DC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98D90C21-0BA8-48A1-B4BD-880C9C0B77D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E0EFA8BA-358E-404C-B48B-D438781C356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F947E9E0-317C-45C9-8173-C39C02D8991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168911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1654330-17F2-4FEA-8F0F-3AB7D09544D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177415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F2D9481-DD4D-4540-8DC7-485F2161A89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177415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E87B0A7B-5723-4FA9-850A-0F9F5B398F4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75EA09B-9642-44A2-94A3-FA351D59DE6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C84F1953-CF50-46C7-BEEA-933E4E73BE5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F63477F5-2BE0-49C6-9294-5683ACCA98E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F2E57E6A-F09B-4BD2-BDF9-ABBB2BEBA69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BF40D04-AACC-4DD8-90F5-92E501E943D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CA5AA123-9014-47FF-92EA-628D80C04DC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DF6EA744-DB66-4418-B108-5F800DEDB23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550A7BC6-635A-4BB2-A071-0A902B58B23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99E0486B-41C0-4305-89CF-98811E6583C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D9D11970-9A59-437E-8B54-2BE3F046B10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C872633A-DC5F-4F8A-AB84-15B67CE4FCD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96FE4990-5DD7-46D4-A9E9-AAC290F6BB9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5DF15B3-4481-4D0D-A26F-3D91344C678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708F66DC-D5CE-42E6-988D-FFE3883FB04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13EDBBA3-CB32-482D-926B-E0D858B7294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E293DDAA-4647-4037-BA73-510578DD668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6D015936-83AB-471F-817F-44F196FF31B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3C6B239-EC19-4D27-875A-FAED19CCC8B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CBA438BE-1B6D-4BFB-AF49-C5F24C3686B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548C6969-BB97-4935-926B-63E5221F525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9D156717-130B-406A-9C9C-66B50D11E39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3D52C586-4887-4FAA-8BBE-F29BF71BB7D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77E95B71-F30A-4D64-9BFB-C0704F236A6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96355BD8-FDD3-4B7C-87F3-738AB951E93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5B3E4484-1B5F-4176-9E57-4FCFACD0689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456B25F2-8DD9-4EEC-AA35-FB8ECA42E47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3E4BD286-20B5-4AE3-9BCD-5051792C343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6A247416-867F-4C36-93B9-A80B4ED7123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76CFB004-20F3-4D6C-88F3-7EF1485A98C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8D460DC1-E972-4358-AD88-B73AC29E067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168911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458F1508-D4FF-4E75-8FF7-D3DAE2E5E89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177415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3CCA22DC-7881-4ED0-8160-D0856772CAF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1209675</xdr:colOff>
      <xdr:row>20</xdr:row>
      <xdr:rowOff>0</xdr:rowOff>
    </xdr:from>
    <xdr:to>
      <xdr:col>1</xdr:col>
      <xdr:colOff>1209675</xdr:colOff>
      <xdr:row>23</xdr:row>
      <xdr:rowOff>177415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FA449431-4485-4612-AF23-A11EBC1B4B1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8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45A82A0A-CF29-46ED-B52E-E2979E31B09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5A2F4DF2-892C-47A6-9DE5-C7793CA298F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DD3E0540-D458-45A6-8EED-FB6319B40F3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230009D8-DAE4-4CFB-A9E5-984B17ECC66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D8B67278-34F0-42CA-AE21-FD396FC0C28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9540EDFA-A856-4ACB-B991-CC2ADB1CB47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ABB0FA13-37CB-4432-8393-C616559D430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BD7CA270-1E01-4187-892D-76508411282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E9E4A905-FC14-4537-9D40-6720A137348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F175AA57-AB30-455D-BA21-101E3F841A7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D5454F9-0BA4-4D5F-9B48-3854E21BFDF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13077F04-3761-4B61-8575-D4FCF28CBC8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24A9A08-9043-4B23-A1AC-BF96D60162E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1B99CCDA-71E2-4665-84DC-FFAD1FEE707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BCF3A5FF-C005-4773-A8A2-86B3C4CA429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3C8ED0CF-9E07-4022-A19E-4EA8C9AC799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48A5B28-9494-4038-8741-F2FB6ED8522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16BC222E-6D89-4579-8047-4E83F75CEE85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5DE8B9EA-A8F6-48DE-83F4-F38C8F6E03B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DBC08F1F-F7C6-4769-A540-EB4674E8521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D756A6FE-979E-4028-B7B1-9701954BEA6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2F62BE4-7E3D-48E5-9246-512E367FDA8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8EAF3E13-78F2-4624-B63E-6B23BCC50DE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B6286E5-EABD-4351-A6CE-5375F824657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467B0E7C-ADE3-48D1-AAC3-72C1B93A538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807395A7-195A-40B6-B205-0313266D917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64D4FB6B-35D1-4117-A98B-2FCFA0D19AA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154816A-5258-4F4F-8F22-AB544CAB588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B0BC5D5-DB6C-431E-B01B-65C80ED3ACB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41E88DF-E6C5-4D7B-B2F9-55F361BA126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1AB11B8B-E7E9-431F-A51B-402A4EE1A85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1E9796C5-B6BD-4B11-BABB-FD4505B2288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ADE264E7-1A9E-4F74-AB4B-F3C69DAD3E4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0C9728D-D749-4A08-9046-7741B6E7501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4F9C55B9-F6C4-45AB-B78D-A0BA30EA053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99AB4D4A-7461-45F8-86A6-BA17595C517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EFA2D038-8A31-42B3-90B5-206F6BE00DA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F5B2488-6CE5-4E83-97CE-3DFE7070F89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3ED49693-0AC8-4979-BF9A-14C413772C25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337D5D9D-0424-4C26-8D28-DCEEB4A41B5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F185D33-FF55-47FF-A571-E76AF060C06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6216FF67-B9FA-4255-A0F3-7B43B56A938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97325764-145C-4FCB-A81A-A9B6CA07B51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96549D7-37DA-4293-A34A-7D5AF7FC3325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45A7CD18-D986-4776-81A2-D74D85C5553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BB0012F9-8DBF-41E6-8490-AAA5321807D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93872C0A-D8CD-4498-892C-00CCC75117F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7E54A233-AE37-4FBD-AA1C-C3D55F9A28A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90AF69BB-F051-4042-8A29-405EAA95672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791FFF2-53B0-472F-AC20-D998E92ED97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10F18759-D39F-434B-94E7-7612A0DD254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2D2D107C-CCE5-4C33-B19F-8102F4F1DF5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85F98B75-F5FF-4395-B479-882FCF818ED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9EB641A6-4F6F-4788-9653-07308DAC81C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2D758E25-F824-4623-9D4D-C25D9955BD6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46927F27-83C3-460B-88C4-44225CDA484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9EA29998-7101-4953-9DA4-7B250364EE9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C4587411-9675-45A0-9933-A66EFF2EB0F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8A40C3DA-91CB-4A07-81A6-08522FAA0D0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B28312B8-B27F-4D45-B923-35579AE7A00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46A36630-64F8-484F-AEA7-B4C040E8D39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A1606610-DC84-43CF-B608-7C3C995A91A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5B562C35-8C39-435E-BF2E-144EC78F981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41067BD9-316C-47BA-9270-0230E3BF45A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AFF5990F-5BE9-4BBE-BF75-AB69F43173D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C7BE4DF5-979D-454A-912A-4AE1708EE30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9E3518D9-D403-4F26-B51F-9B1751C3695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ECF28293-6AA0-4D1C-B9D6-BDB264BC2F65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35DC20A-7D53-42F7-92FB-7E222D330E6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AB52E8FF-4EBB-4CEF-8831-BAC918D821D5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AC73BCF4-91F0-41A7-90F4-2A7C657FD3C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63B273DE-4624-4160-AB9C-EB174E554CC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8BC36B64-3064-407A-A771-EB63969FB0C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3F8B19EE-88E2-4725-A53B-71245C1D06A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15EB974-06D7-4574-AE73-FAED2D5FF09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4834B821-B0E7-4339-9B88-921C004B701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DB14E4F2-3353-49B5-9EED-5FAA289B4DE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37688F0-825A-41F5-A90D-F807BD92F4F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5B70D20-95C0-4E39-BA3D-448FEF05F52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B87E3F03-BE73-4C33-9AF8-C6118E9EE54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1DA0B80B-7FE6-4589-BFAA-2F1A0891130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FEEC5ACB-B731-4293-98CC-3D5194B00E1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1ABC36A2-A03A-4711-9DB7-90E4F6122B0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88EA471A-4707-42BD-B97F-F81E9F8817F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FDA22F3B-9D14-4652-9CAB-FC751367987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382F1C6-E013-46E5-AD6A-117C8DCB175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1F8984C6-104E-4AEF-8C5C-47406FFC674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DEFCFEB-9A1A-4742-9579-97C401C4E05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D2FBB8E1-055F-4416-AD19-B3B151C4AB5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240839D6-2426-4E0F-BFEC-C823ED7BAFE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39CD6699-B4FF-45EF-A786-ED3BC70E8CAE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93C1D172-6B1D-4547-AB36-4D0B119F97A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98D243D-1BDA-469E-993B-8DE9CACEE19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EE5D9627-D892-4FA7-B2FC-ADF190513EE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B5E97F05-8164-4F99-A746-7DE6B2585C0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EBA464E0-707C-4869-BB58-B57F71AE439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9172F1AE-8A39-455D-8DAC-CC9637BBC95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EA4F13E1-57D4-48CD-89A1-C5B2B2A6B8B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F9DFB853-A118-4C34-88C4-067146140A2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B12FABB1-A562-4BD3-8F2B-31FB422E52C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EEA34156-DE50-403A-98C6-893858410535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6AAC9E86-BEE4-458A-8B20-0611FB9E17D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674073BF-2908-404E-A0F5-195787BF719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B12D42B-D086-4E1C-BE08-E8DE9FD21C9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B1E5C9B9-2485-4E09-B7A4-0DD9CD12C9C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BAEDAE0-DB8E-42EA-8949-5FEE7449B90D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1A2B3DC9-EEA2-4E0E-82A6-FC19ABF40F5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3F7CF55-7B0F-4849-845F-EF158EE5FD4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A1120BB-9133-4CD7-AA11-7ED3439BAC1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8F8DCECD-1B4E-4218-81B2-3C6F299A0A4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623086A8-8C09-45C6-9B1A-0ABC9899037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2D3D29BC-E27A-44CE-B494-54074BA699D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42E2836-3228-4F69-B2A9-03F30FD7B54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6D27DE0-46B6-4A1E-ABD0-D092F20BE20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9180C317-294E-43A8-B162-F533B861B92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9E33833F-9695-4B78-B53B-B029FD44B24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AFAB61B6-8482-46E8-9097-0A17EFAC815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82F98BCB-8DD3-4804-B450-CDA9F314D71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7E41B1EA-AA57-405F-89E1-933492DF8EC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B4C3A8AE-AEB5-4290-9146-7231CCFC5766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AEE50374-55C5-4AD6-9A54-58DA590EE384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A6DEBEC7-E1ED-46B3-94C7-FAF17ACE1E8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FA1E24EC-67C5-4143-9681-DCBB67C1EB19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7195DC3-837F-4039-B2AC-9EFD4B295038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E062EC5A-303F-4772-BB9E-80DFFF8234B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6661BDE-686D-4E3D-935A-9E790F6EDA4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B3F638E0-AC56-429C-B8EF-A2CC1F6A8E8A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C5067BC4-C8AF-4905-BC10-63076B36F8CF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FEB5C0BB-639F-44F6-AC12-9F13DAEB67B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CAF09E68-F7F9-403E-9E8B-C6502C5C0D8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1D80D29B-816F-4B0B-9D48-8A53D4C8AEA2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3CD8AB60-016F-4CF5-8AF5-E44341FF0541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4B971D5B-C831-42FB-8D0C-6112FD80E7F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9E0A14C0-DEC6-4B69-9431-E34B28B9A450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763361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31B0F19B-5BCE-4AD1-91A6-BE24E7FDF20B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76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593612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33027343-22D7-438D-A426-83339F32D393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59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94437EE-63A0-42C7-BB32-6216A03B76FC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1209675</xdr:colOff>
      <xdr:row>20</xdr:row>
      <xdr:rowOff>0</xdr:rowOff>
    </xdr:from>
    <xdr:ext cx="0" cy="602116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520EBBBC-6D5A-499B-AAA9-B2E26C12C947}"/>
            </a:ext>
          </a:extLst>
        </xdr:cNvPr>
        <xdr:cNvSpPr txBox="1">
          <a:spLocks noChangeArrowheads="1"/>
        </xdr:cNvSpPr>
      </xdr:nvSpPr>
      <xdr:spPr bwMode="auto">
        <a:xfrm>
          <a:off x="1514475" y="11039475"/>
          <a:ext cx="0" cy="602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20"/>
  <sheetViews>
    <sheetView tabSelected="1" zoomScale="55" zoomScaleNormal="55" workbookViewId="0">
      <selection activeCell="N14" sqref="N14:N20"/>
    </sheetView>
  </sheetViews>
  <sheetFormatPr defaultColWidth="8.7890625" defaultRowHeight="17.649999999999999"/>
  <cols>
    <col min="1" max="1" width="3.5234375" style="8" customWidth="1"/>
    <col min="2" max="2" width="14.5234375" style="2" customWidth="1"/>
    <col min="3" max="4" width="9.20703125" style="3" bestFit="1" customWidth="1"/>
    <col min="5" max="6" width="6.7890625" style="3" customWidth="1"/>
    <col min="7" max="8" width="8.3125" style="3" bestFit="1" customWidth="1"/>
    <col min="9" max="10" width="6.7890625" style="3" customWidth="1"/>
    <col min="11" max="11" width="7.7890625" style="9" customWidth="1"/>
    <col min="12" max="12" width="6.7890625" style="9" customWidth="1"/>
    <col min="13" max="13" width="8.20703125" style="9" customWidth="1"/>
    <col min="14" max="14" width="9.20703125" style="4" customWidth="1"/>
    <col min="15" max="16" width="9.20703125" style="4" bestFit="1" customWidth="1"/>
    <col min="17" max="17" width="8.3125" style="4" customWidth="1"/>
    <col min="18" max="18" width="8.68359375" style="4" customWidth="1"/>
    <col min="19" max="19" width="8.20703125" style="3" customWidth="1"/>
    <col min="20" max="20" width="8.3125" style="3" bestFit="1" customWidth="1"/>
    <col min="21" max="21" width="7.68359375" style="3" customWidth="1"/>
    <col min="22" max="22" width="7.7890625" style="3" customWidth="1"/>
    <col min="23" max="24" width="7.7890625" style="1" customWidth="1"/>
    <col min="25" max="26" width="7.41796875" style="1" customWidth="1"/>
    <col min="27" max="27" width="8.20703125" style="81" customWidth="1"/>
    <col min="28" max="16384" width="8.7890625" style="1"/>
  </cols>
  <sheetData>
    <row r="1" spans="1:32" ht="24.75" customHeight="1">
      <c r="A1" s="185" t="s">
        <v>203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32" ht="39.75" customHeight="1">
      <c r="A2" s="186" t="s">
        <v>192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32">
      <c r="A3" s="187" t="s">
        <v>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32">
      <c r="A4" s="198" t="s">
        <v>206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58"/>
      <c r="AC4" s="158"/>
      <c r="AD4" s="158"/>
      <c r="AE4" s="158"/>
      <c r="AF4" s="158"/>
    </row>
    <row r="5" spans="1:32" ht="18.75" customHeight="1">
      <c r="A5" s="188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</row>
    <row r="6" spans="1:32" ht="18.75" customHeight="1">
      <c r="A6" s="189" t="s">
        <v>2</v>
      </c>
      <c r="B6" s="189" t="s">
        <v>205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90" t="s">
        <v>186</v>
      </c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2"/>
      <c r="AA6" s="196" t="s">
        <v>4</v>
      </c>
    </row>
    <row r="7" spans="1:3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93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5"/>
      <c r="AA7" s="196"/>
    </row>
    <row r="8" spans="1:32" ht="18.75" customHeight="1">
      <c r="A8" s="189"/>
      <c r="B8" s="189" t="s">
        <v>202</v>
      </c>
      <c r="C8" s="189" t="s">
        <v>95</v>
      </c>
      <c r="D8" s="189"/>
      <c r="E8" s="189"/>
      <c r="F8" s="189"/>
      <c r="G8" s="189" t="s">
        <v>40</v>
      </c>
      <c r="H8" s="189"/>
      <c r="I8" s="189"/>
      <c r="J8" s="189"/>
      <c r="K8" s="197" t="s">
        <v>41</v>
      </c>
      <c r="L8" s="197"/>
      <c r="M8" s="197"/>
      <c r="N8" s="189" t="s">
        <v>201</v>
      </c>
      <c r="O8" s="189" t="s">
        <v>95</v>
      </c>
      <c r="P8" s="189"/>
      <c r="Q8" s="189"/>
      <c r="R8" s="189"/>
      <c r="S8" s="189" t="s">
        <v>40</v>
      </c>
      <c r="T8" s="189"/>
      <c r="U8" s="189"/>
      <c r="V8" s="189"/>
      <c r="W8" s="189" t="s">
        <v>41</v>
      </c>
      <c r="X8" s="189"/>
      <c r="Y8" s="189"/>
      <c r="Z8" s="189"/>
      <c r="AA8" s="196"/>
    </row>
    <row r="9" spans="1:3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97"/>
      <c r="L9" s="197"/>
      <c r="M9" s="197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96"/>
    </row>
    <row r="10" spans="1:32" ht="18.75" customHeight="1">
      <c r="A10" s="189"/>
      <c r="B10" s="189"/>
      <c r="C10" s="189" t="s">
        <v>5</v>
      </c>
      <c r="D10" s="189" t="s">
        <v>7</v>
      </c>
      <c r="E10" s="189"/>
      <c r="F10" s="189"/>
      <c r="G10" s="189" t="s">
        <v>5</v>
      </c>
      <c r="H10" s="189" t="s">
        <v>7</v>
      </c>
      <c r="I10" s="189"/>
      <c r="J10" s="189"/>
      <c r="K10" s="197" t="s">
        <v>5</v>
      </c>
      <c r="L10" s="197" t="s">
        <v>8</v>
      </c>
      <c r="M10" s="197" t="s">
        <v>9</v>
      </c>
      <c r="N10" s="189"/>
      <c r="O10" s="189" t="s">
        <v>5</v>
      </c>
      <c r="P10" s="189" t="s">
        <v>7</v>
      </c>
      <c r="Q10" s="189"/>
      <c r="R10" s="189"/>
      <c r="S10" s="189" t="s">
        <v>5</v>
      </c>
      <c r="T10" s="189" t="s">
        <v>7</v>
      </c>
      <c r="U10" s="189"/>
      <c r="V10" s="189"/>
      <c r="W10" s="189" t="s">
        <v>5</v>
      </c>
      <c r="X10" s="189" t="s">
        <v>7</v>
      </c>
      <c r="Y10" s="189"/>
      <c r="Z10" s="189"/>
      <c r="AA10" s="196"/>
    </row>
    <row r="11" spans="1:32" ht="30" customHeight="1">
      <c r="A11" s="189"/>
      <c r="B11" s="189"/>
      <c r="C11" s="189"/>
      <c r="D11" s="73" t="s">
        <v>145</v>
      </c>
      <c r="E11" s="73" t="s">
        <v>53</v>
      </c>
      <c r="F11" s="73" t="s">
        <v>146</v>
      </c>
      <c r="G11" s="189"/>
      <c r="H11" s="73" t="s">
        <v>145</v>
      </c>
      <c r="I11" s="73" t="s">
        <v>53</v>
      </c>
      <c r="J11" s="73" t="s">
        <v>146</v>
      </c>
      <c r="K11" s="197"/>
      <c r="L11" s="197"/>
      <c r="M11" s="197"/>
      <c r="N11" s="189"/>
      <c r="O11" s="189"/>
      <c r="P11" s="73" t="s">
        <v>145</v>
      </c>
      <c r="Q11" s="73" t="s">
        <v>147</v>
      </c>
      <c r="R11" s="73" t="s">
        <v>146</v>
      </c>
      <c r="S11" s="189"/>
      <c r="T11" s="73" t="s">
        <v>145</v>
      </c>
      <c r="U11" s="73" t="s">
        <v>147</v>
      </c>
      <c r="V11" s="73" t="s">
        <v>146</v>
      </c>
      <c r="W11" s="189"/>
      <c r="X11" s="73" t="s">
        <v>145</v>
      </c>
      <c r="Y11" s="73" t="s">
        <v>147</v>
      </c>
      <c r="Z11" s="73" t="s">
        <v>146</v>
      </c>
      <c r="AA11" s="196"/>
    </row>
    <row r="12" spans="1:32" ht="30" customHeight="1">
      <c r="A12" s="163"/>
      <c r="B12" s="163" t="s">
        <v>38</v>
      </c>
      <c r="C12" s="164">
        <f>+C13+C16</f>
        <v>7715.9989999999998</v>
      </c>
      <c r="D12" s="164">
        <f t="shared" ref="D12:M12" si="0">+D13+D16</f>
        <v>7715.9989999999998</v>
      </c>
      <c r="E12" s="164">
        <f t="shared" si="0"/>
        <v>0</v>
      </c>
      <c r="F12" s="164">
        <f t="shared" si="0"/>
        <v>0</v>
      </c>
      <c r="G12" s="164">
        <f t="shared" si="0"/>
        <v>2600</v>
      </c>
      <c r="H12" s="164">
        <f t="shared" si="0"/>
        <v>2600</v>
      </c>
      <c r="I12" s="164">
        <f t="shared" si="0"/>
        <v>0</v>
      </c>
      <c r="J12" s="164">
        <f t="shared" si="0"/>
        <v>0</v>
      </c>
      <c r="K12" s="164">
        <f t="shared" si="0"/>
        <v>0</v>
      </c>
      <c r="L12" s="164">
        <f t="shared" si="0"/>
        <v>0</v>
      </c>
      <c r="M12" s="164">
        <f t="shared" si="0"/>
        <v>0</v>
      </c>
      <c r="N12" s="164"/>
      <c r="O12" s="164">
        <f>+O13+O16</f>
        <v>7715.9989999999998</v>
      </c>
      <c r="P12" s="164">
        <f t="shared" ref="P12:Z12" si="1">+P13+P16</f>
        <v>7715.9989999999998</v>
      </c>
      <c r="Q12" s="164">
        <f t="shared" si="1"/>
        <v>0</v>
      </c>
      <c r="R12" s="164">
        <f t="shared" si="1"/>
        <v>0</v>
      </c>
      <c r="S12" s="164">
        <f t="shared" si="1"/>
        <v>2600</v>
      </c>
      <c r="T12" s="164">
        <f t="shared" si="1"/>
        <v>2600</v>
      </c>
      <c r="U12" s="164">
        <f t="shared" si="1"/>
        <v>0</v>
      </c>
      <c r="V12" s="164">
        <f t="shared" si="1"/>
        <v>0</v>
      </c>
      <c r="W12" s="164">
        <f t="shared" si="1"/>
        <v>61.17</v>
      </c>
      <c r="X12" s="164">
        <f t="shared" si="1"/>
        <v>61.17</v>
      </c>
      <c r="Y12" s="164">
        <f t="shared" si="1"/>
        <v>0</v>
      </c>
      <c r="Z12" s="164">
        <f t="shared" si="1"/>
        <v>0</v>
      </c>
      <c r="AA12" s="165"/>
    </row>
    <row r="13" spans="1:32" ht="33.75" customHeight="1">
      <c r="A13" s="5" t="s">
        <v>55</v>
      </c>
      <c r="B13" s="178" t="s">
        <v>193</v>
      </c>
      <c r="C13" s="179">
        <f>SUM(C14:C15)</f>
        <v>1705.999</v>
      </c>
      <c r="D13" s="179">
        <f t="shared" ref="D13:Z13" si="2">SUM(D14:D15)</f>
        <v>1705.999</v>
      </c>
      <c r="E13" s="179">
        <f t="shared" si="2"/>
        <v>0</v>
      </c>
      <c r="F13" s="179">
        <f t="shared" si="2"/>
        <v>0</v>
      </c>
      <c r="G13" s="179">
        <f t="shared" si="2"/>
        <v>0</v>
      </c>
      <c r="H13" s="179">
        <f t="shared" si="2"/>
        <v>0</v>
      </c>
      <c r="I13" s="179">
        <f t="shared" si="2"/>
        <v>0</v>
      </c>
      <c r="J13" s="179">
        <f t="shared" si="2"/>
        <v>0</v>
      </c>
      <c r="K13" s="179">
        <f t="shared" si="2"/>
        <v>0</v>
      </c>
      <c r="L13" s="179">
        <f t="shared" si="2"/>
        <v>0</v>
      </c>
      <c r="M13" s="179">
        <f t="shared" si="2"/>
        <v>0</v>
      </c>
      <c r="N13" s="179">
        <f t="shared" si="2"/>
        <v>0</v>
      </c>
      <c r="O13" s="179">
        <f t="shared" si="2"/>
        <v>1705.999</v>
      </c>
      <c r="P13" s="179">
        <f t="shared" si="2"/>
        <v>1705.999</v>
      </c>
      <c r="Q13" s="179">
        <f t="shared" si="2"/>
        <v>0</v>
      </c>
      <c r="R13" s="179">
        <f t="shared" si="2"/>
        <v>0</v>
      </c>
      <c r="S13" s="179">
        <f t="shared" si="2"/>
        <v>0</v>
      </c>
      <c r="T13" s="179">
        <f t="shared" si="2"/>
        <v>0</v>
      </c>
      <c r="U13" s="179">
        <f t="shared" si="2"/>
        <v>0</v>
      </c>
      <c r="V13" s="179">
        <f t="shared" si="2"/>
        <v>0</v>
      </c>
      <c r="W13" s="179">
        <f t="shared" si="2"/>
        <v>0</v>
      </c>
      <c r="X13" s="179">
        <f t="shared" si="2"/>
        <v>0</v>
      </c>
      <c r="Y13" s="179">
        <f t="shared" si="2"/>
        <v>0</v>
      </c>
      <c r="Z13" s="179">
        <f t="shared" si="2"/>
        <v>0</v>
      </c>
      <c r="AA13" s="179"/>
    </row>
    <row r="14" spans="1:32" s="22" customFormat="1" ht="41.65">
      <c r="A14" s="172">
        <v>1</v>
      </c>
      <c r="B14" s="173" t="s">
        <v>196</v>
      </c>
      <c r="C14" s="174">
        <f t="shared" ref="C14:C15" si="3">D14+E14+F14</f>
        <v>1046</v>
      </c>
      <c r="D14" s="174">
        <v>1046</v>
      </c>
      <c r="E14" s="174"/>
      <c r="F14" s="174"/>
      <c r="G14" s="174">
        <f t="shared" ref="G14:G15" si="4">H14+I14+J14</f>
        <v>0</v>
      </c>
      <c r="H14" s="174"/>
      <c r="I14" s="174"/>
      <c r="J14" s="174"/>
      <c r="K14" s="175"/>
      <c r="L14" s="175"/>
      <c r="M14" s="175"/>
      <c r="N14" s="199" t="s">
        <v>207</v>
      </c>
      <c r="O14" s="174">
        <f t="shared" ref="O14" si="5">P14+Q14+R14</f>
        <v>1046</v>
      </c>
      <c r="P14" s="174">
        <v>1046</v>
      </c>
      <c r="Q14" s="174"/>
      <c r="R14" s="174"/>
      <c r="S14" s="174">
        <f t="shared" ref="S14:S20" si="6">T14+U14+V14</f>
        <v>0</v>
      </c>
      <c r="T14" s="174"/>
      <c r="U14" s="174"/>
      <c r="V14" s="174"/>
      <c r="W14" s="176">
        <f>+X14+Y14+Z14</f>
        <v>0</v>
      </c>
      <c r="X14" s="176"/>
      <c r="Y14" s="176"/>
      <c r="Z14" s="176"/>
      <c r="AA14" s="177"/>
    </row>
    <row r="15" spans="1:32" s="22" customFormat="1" ht="27.75">
      <c r="A15" s="162">
        <v>2</v>
      </c>
      <c r="B15" s="161" t="s">
        <v>197</v>
      </c>
      <c r="C15" s="166">
        <f t="shared" si="3"/>
        <v>659.99900000000002</v>
      </c>
      <c r="D15" s="166">
        <v>659.99900000000002</v>
      </c>
      <c r="E15" s="166"/>
      <c r="F15" s="166"/>
      <c r="G15" s="166">
        <f t="shared" si="4"/>
        <v>0</v>
      </c>
      <c r="H15" s="166"/>
      <c r="I15" s="166"/>
      <c r="J15" s="166"/>
      <c r="K15" s="167"/>
      <c r="L15" s="167"/>
      <c r="M15" s="167"/>
      <c r="N15" s="200"/>
      <c r="O15" s="180">
        <f t="shared" ref="O15:O20" si="7">P15+Q15+R15</f>
        <v>659.99900000000002</v>
      </c>
      <c r="P15" s="180">
        <v>659.99900000000002</v>
      </c>
      <c r="Q15" s="180"/>
      <c r="R15" s="180"/>
      <c r="S15" s="180">
        <f t="shared" si="6"/>
        <v>0</v>
      </c>
      <c r="T15" s="180"/>
      <c r="U15" s="180"/>
      <c r="V15" s="180"/>
      <c r="W15" s="181">
        <f t="shared" ref="W15:W20" si="8">+X15+Y15+Z15</f>
        <v>0</v>
      </c>
      <c r="X15" s="181"/>
      <c r="Y15" s="181"/>
      <c r="Z15" s="181"/>
      <c r="AA15" s="182"/>
    </row>
    <row r="16" spans="1:32" s="152" customFormat="1" ht="17.25">
      <c r="A16" s="5" t="s">
        <v>55</v>
      </c>
      <c r="B16" s="178" t="s">
        <v>200</v>
      </c>
      <c r="C16" s="179">
        <f>SUM(C17:C20)</f>
        <v>6010</v>
      </c>
      <c r="D16" s="179">
        <f t="shared" ref="D16:M16" si="9">SUM(D17:D20)</f>
        <v>6010</v>
      </c>
      <c r="E16" s="179">
        <f t="shared" si="9"/>
        <v>0</v>
      </c>
      <c r="F16" s="179">
        <f t="shared" si="9"/>
        <v>0</v>
      </c>
      <c r="G16" s="179">
        <f t="shared" si="9"/>
        <v>2600</v>
      </c>
      <c r="H16" s="179">
        <f t="shared" si="9"/>
        <v>2600</v>
      </c>
      <c r="I16" s="179">
        <f t="shared" si="9"/>
        <v>0</v>
      </c>
      <c r="J16" s="179">
        <f t="shared" si="9"/>
        <v>0</v>
      </c>
      <c r="K16" s="179">
        <f t="shared" si="9"/>
        <v>0</v>
      </c>
      <c r="L16" s="179">
        <f t="shared" si="9"/>
        <v>0</v>
      </c>
      <c r="M16" s="179">
        <f t="shared" si="9"/>
        <v>0</v>
      </c>
      <c r="N16" s="200"/>
      <c r="O16" s="183">
        <f>SUM(O17:O20)</f>
        <v>6010</v>
      </c>
      <c r="P16" s="183">
        <f t="shared" ref="P16:Z16" si="10">SUM(P17:P20)</f>
        <v>6010</v>
      </c>
      <c r="Q16" s="183">
        <f t="shared" si="10"/>
        <v>0</v>
      </c>
      <c r="R16" s="183">
        <f t="shared" si="10"/>
        <v>0</v>
      </c>
      <c r="S16" s="183">
        <f t="shared" si="10"/>
        <v>2600</v>
      </c>
      <c r="T16" s="183">
        <f t="shared" si="10"/>
        <v>2600</v>
      </c>
      <c r="U16" s="183">
        <f t="shared" si="10"/>
        <v>0</v>
      </c>
      <c r="V16" s="183">
        <f t="shared" si="10"/>
        <v>0</v>
      </c>
      <c r="W16" s="183">
        <f t="shared" si="10"/>
        <v>61.17</v>
      </c>
      <c r="X16" s="183">
        <f t="shared" si="10"/>
        <v>61.17</v>
      </c>
      <c r="Y16" s="183">
        <f t="shared" si="10"/>
        <v>0</v>
      </c>
      <c r="Z16" s="183">
        <f t="shared" si="10"/>
        <v>0</v>
      </c>
      <c r="AA16" s="184"/>
    </row>
    <row r="17" spans="1:27" s="22" customFormat="1" ht="55.5">
      <c r="A17" s="159">
        <v>1</v>
      </c>
      <c r="B17" s="160" t="s">
        <v>194</v>
      </c>
      <c r="C17" s="170">
        <f>+D17+E17+F17</f>
        <v>1110</v>
      </c>
      <c r="D17" s="171">
        <v>1110</v>
      </c>
      <c r="E17" s="171"/>
      <c r="F17" s="171"/>
      <c r="G17" s="171">
        <f>+H17+I17+J17</f>
        <v>0</v>
      </c>
      <c r="H17" s="171"/>
      <c r="I17" s="171"/>
      <c r="J17" s="171"/>
      <c r="K17" s="171">
        <f>+L17+M17</f>
        <v>0</v>
      </c>
      <c r="L17" s="171"/>
      <c r="M17" s="171"/>
      <c r="N17" s="200"/>
      <c r="O17" s="174">
        <f t="shared" si="7"/>
        <v>1110</v>
      </c>
      <c r="P17" s="171">
        <v>1110</v>
      </c>
      <c r="Q17" s="171"/>
      <c r="R17" s="171"/>
      <c r="S17" s="174">
        <f t="shared" si="6"/>
        <v>0</v>
      </c>
      <c r="T17" s="171"/>
      <c r="U17" s="171"/>
      <c r="V17" s="171"/>
      <c r="W17" s="176">
        <f t="shared" si="8"/>
        <v>0</v>
      </c>
      <c r="X17" s="171"/>
      <c r="Y17" s="171"/>
      <c r="Z17" s="171"/>
      <c r="AA17" s="177"/>
    </row>
    <row r="18" spans="1:27" s="22" customFormat="1" ht="55.5">
      <c r="A18" s="159">
        <v>2</v>
      </c>
      <c r="B18" s="160" t="s">
        <v>195</v>
      </c>
      <c r="C18" s="170">
        <f t="shared" ref="C18:C20" si="11">+D18+E18+F18</f>
        <v>600</v>
      </c>
      <c r="D18" s="171">
        <v>600</v>
      </c>
      <c r="E18" s="171"/>
      <c r="F18" s="171"/>
      <c r="G18" s="171">
        <f t="shared" ref="G18:G20" si="12">+H18+I18+J18</f>
        <v>0</v>
      </c>
      <c r="H18" s="171"/>
      <c r="I18" s="171"/>
      <c r="J18" s="171"/>
      <c r="K18" s="171"/>
      <c r="L18" s="171"/>
      <c r="M18" s="171"/>
      <c r="N18" s="200"/>
      <c r="O18" s="166">
        <f t="shared" si="7"/>
        <v>600</v>
      </c>
      <c r="P18" s="171">
        <v>600</v>
      </c>
      <c r="Q18" s="171"/>
      <c r="R18" s="171"/>
      <c r="S18" s="166">
        <f t="shared" si="6"/>
        <v>0</v>
      </c>
      <c r="T18" s="171"/>
      <c r="U18" s="171"/>
      <c r="V18" s="171"/>
      <c r="W18" s="168">
        <f t="shared" si="8"/>
        <v>0</v>
      </c>
      <c r="X18" s="171"/>
      <c r="Y18" s="171"/>
      <c r="Z18" s="171"/>
      <c r="AA18" s="169"/>
    </row>
    <row r="19" spans="1:27" s="22" customFormat="1" ht="55.5">
      <c r="A19" s="159">
        <v>3</v>
      </c>
      <c r="B19" s="160" t="s">
        <v>198</v>
      </c>
      <c r="C19" s="170">
        <f t="shared" si="11"/>
        <v>2200</v>
      </c>
      <c r="D19" s="171">
        <v>2200</v>
      </c>
      <c r="E19" s="171"/>
      <c r="F19" s="171"/>
      <c r="G19" s="171">
        <f t="shared" si="12"/>
        <v>1100</v>
      </c>
      <c r="H19" s="171">
        <v>1100</v>
      </c>
      <c r="I19" s="171"/>
      <c r="J19" s="171"/>
      <c r="K19" s="171"/>
      <c r="L19" s="171"/>
      <c r="M19" s="171"/>
      <c r="N19" s="200"/>
      <c r="O19" s="166">
        <f t="shared" si="7"/>
        <v>2200</v>
      </c>
      <c r="P19" s="171">
        <v>2200</v>
      </c>
      <c r="Q19" s="171"/>
      <c r="R19" s="171"/>
      <c r="S19" s="166">
        <f t="shared" si="6"/>
        <v>1100</v>
      </c>
      <c r="T19" s="171">
        <v>1100</v>
      </c>
      <c r="U19" s="171"/>
      <c r="V19" s="171"/>
      <c r="W19" s="168">
        <v>61.17</v>
      </c>
      <c r="X19" s="171">
        <v>61.17</v>
      </c>
      <c r="Y19" s="171"/>
      <c r="Z19" s="171"/>
      <c r="AA19" s="169" t="s">
        <v>204</v>
      </c>
    </row>
    <row r="20" spans="1:27" s="22" customFormat="1" ht="55.5">
      <c r="A20" s="159">
        <v>4</v>
      </c>
      <c r="B20" s="160" t="s">
        <v>199</v>
      </c>
      <c r="C20" s="170">
        <f t="shared" si="11"/>
        <v>2100</v>
      </c>
      <c r="D20" s="171">
        <v>2100</v>
      </c>
      <c r="E20" s="171"/>
      <c r="F20" s="171"/>
      <c r="G20" s="171">
        <f t="shared" si="12"/>
        <v>1500</v>
      </c>
      <c r="H20" s="171">
        <v>1500</v>
      </c>
      <c r="I20" s="171"/>
      <c r="J20" s="171"/>
      <c r="K20" s="171"/>
      <c r="L20" s="171"/>
      <c r="M20" s="171"/>
      <c r="N20" s="200"/>
      <c r="O20" s="166">
        <f t="shared" si="7"/>
        <v>2100</v>
      </c>
      <c r="P20" s="171">
        <v>2100</v>
      </c>
      <c r="Q20" s="171"/>
      <c r="R20" s="171"/>
      <c r="S20" s="166">
        <f t="shared" si="6"/>
        <v>1500</v>
      </c>
      <c r="T20" s="171">
        <v>1500</v>
      </c>
      <c r="U20" s="171"/>
      <c r="V20" s="171"/>
      <c r="W20" s="168">
        <f t="shared" si="8"/>
        <v>0</v>
      </c>
      <c r="X20" s="171"/>
      <c r="Y20" s="171"/>
      <c r="Z20" s="171"/>
      <c r="AA20" s="169"/>
    </row>
  </sheetData>
  <mergeCells count="31">
    <mergeCell ref="K8:M9"/>
    <mergeCell ref="N8:N11"/>
    <mergeCell ref="T10:V10"/>
    <mergeCell ref="W8:Z9"/>
    <mergeCell ref="O8:R9"/>
    <mergeCell ref="W10:W11"/>
    <mergeCell ref="X10:Z10"/>
    <mergeCell ref="S10:S11"/>
    <mergeCell ref="N14:N20"/>
    <mergeCell ref="C10:C11"/>
    <mergeCell ref="D10:F10"/>
    <mergeCell ref="G10:G11"/>
    <mergeCell ref="H10:J10"/>
    <mergeCell ref="K10:K11"/>
    <mergeCell ref="L10:L11"/>
    <mergeCell ref="A1:AA1"/>
    <mergeCell ref="A2:AA2"/>
    <mergeCell ref="A3:AA3"/>
    <mergeCell ref="A5:AA5"/>
    <mergeCell ref="A6:A11"/>
    <mergeCell ref="B6:M7"/>
    <mergeCell ref="N6:Z7"/>
    <mergeCell ref="AA6:AA11"/>
    <mergeCell ref="B8:B11"/>
    <mergeCell ref="O10:O11"/>
    <mergeCell ref="P10:R10"/>
    <mergeCell ref="C8:F9"/>
    <mergeCell ref="M10:M11"/>
    <mergeCell ref="G8:J9"/>
    <mergeCell ref="S8:V9"/>
    <mergeCell ref="A4:AA4"/>
  </mergeCells>
  <pageMargins left="0" right="0" top="0.74803149606299213" bottom="0.55118110236220474" header="0.31496062992125984" footer="0.31496062992125984"/>
  <pageSetup paperSize="9" scale="5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7" zoomScaleNormal="100" workbookViewId="0">
      <selection activeCell="B66" sqref="B66:AA66"/>
    </sheetView>
  </sheetViews>
  <sheetFormatPr defaultRowHeight="17.649999999999999"/>
  <cols>
    <col min="1" max="1" width="4.3125" customWidth="1"/>
    <col min="2" max="2" width="27.7890625" customWidth="1"/>
    <col min="3" max="3" width="12" customWidth="1"/>
    <col min="4" max="4" width="11.3125" customWidth="1"/>
    <col min="5" max="5" width="12.20703125" hidden="1" customWidth="1"/>
    <col min="6" max="6" width="8.7890625" customWidth="1"/>
    <col min="7" max="7" width="9.3125" customWidth="1"/>
    <col min="8" max="9" width="10.41796875" customWidth="1"/>
    <col min="10" max="10" width="9.20703125" customWidth="1"/>
    <col min="11" max="11" width="13.41796875" customWidth="1"/>
    <col min="12" max="12" width="7.68359375" customWidth="1"/>
  </cols>
  <sheetData>
    <row r="1" spans="1:12">
      <c r="A1" s="213" t="s">
        <v>191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9"/>
    </row>
    <row r="2" spans="1:12" ht="42.75" customHeight="1">
      <c r="A2" s="213" t="s">
        <v>189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>
      <c r="A3" s="213" t="s">
        <v>136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>
      <c r="A4" s="228" t="e">
        <f>#REF!</f>
        <v>#REF!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>
      <c r="A5" s="14"/>
      <c r="B5" s="14"/>
      <c r="C5" s="14"/>
      <c r="D5" s="14"/>
      <c r="E5" s="14"/>
      <c r="F5" s="14"/>
      <c r="G5" s="14"/>
      <c r="H5" s="14"/>
      <c r="I5" s="14"/>
      <c r="J5" s="14"/>
      <c r="K5" s="216" t="s">
        <v>92</v>
      </c>
      <c r="L5" s="216"/>
    </row>
    <row r="6" spans="1:12" ht="37.5" customHeight="1">
      <c r="A6" s="201" t="s">
        <v>2</v>
      </c>
      <c r="B6" s="201" t="s">
        <v>43</v>
      </c>
      <c r="C6" s="229" t="s">
        <v>185</v>
      </c>
      <c r="D6" s="229"/>
      <c r="E6" s="229"/>
      <c r="F6" s="229"/>
      <c r="G6" s="230"/>
      <c r="H6" s="207" t="s">
        <v>186</v>
      </c>
      <c r="I6" s="208"/>
      <c r="J6" s="208"/>
      <c r="K6" s="209"/>
      <c r="L6" s="204" t="s">
        <v>4</v>
      </c>
    </row>
    <row r="7" spans="1:12" ht="39" customHeight="1">
      <c r="A7" s="202"/>
      <c r="B7" s="202"/>
      <c r="C7" s="226" t="s">
        <v>94</v>
      </c>
      <c r="D7" s="210" t="s">
        <v>50</v>
      </c>
      <c r="E7" s="215" t="s">
        <v>44</v>
      </c>
      <c r="F7" s="217" t="s">
        <v>45</v>
      </c>
      <c r="G7" s="218"/>
      <c r="H7" s="210" t="s">
        <v>94</v>
      </c>
      <c r="I7" s="210" t="s">
        <v>50</v>
      </c>
      <c r="J7" s="217" t="s">
        <v>45</v>
      </c>
      <c r="K7" s="225"/>
      <c r="L7" s="205"/>
    </row>
    <row r="8" spans="1:12" ht="18.75" customHeight="1">
      <c r="A8" s="202"/>
      <c r="B8" s="202"/>
      <c r="C8" s="226"/>
      <c r="D8" s="210"/>
      <c r="E8" s="215"/>
      <c r="F8" s="219" t="s">
        <v>46</v>
      </c>
      <c r="G8" s="221" t="s">
        <v>47</v>
      </c>
      <c r="H8" s="210"/>
      <c r="I8" s="210"/>
      <c r="J8" s="219" t="s">
        <v>46</v>
      </c>
      <c r="K8" s="223" t="s">
        <v>47</v>
      </c>
      <c r="L8" s="205"/>
    </row>
    <row r="9" spans="1:12" ht="49.5" customHeight="1">
      <c r="A9" s="203"/>
      <c r="B9" s="203"/>
      <c r="C9" s="227"/>
      <c r="D9" s="212"/>
      <c r="E9" s="215"/>
      <c r="F9" s="220"/>
      <c r="G9" s="222"/>
      <c r="H9" s="211"/>
      <c r="I9" s="212"/>
      <c r="J9" s="220"/>
      <c r="K9" s="224"/>
      <c r="L9" s="206"/>
    </row>
    <row r="10" spans="1:12" ht="21" customHeight="1">
      <c r="A10" s="12"/>
      <c r="B10" s="13" t="s">
        <v>38</v>
      </c>
      <c r="C10" s="23"/>
      <c r="D10" s="133">
        <f>D11</f>
        <v>196975</v>
      </c>
      <c r="E10" s="133">
        <f t="shared" ref="E10:K10" si="0">E11</f>
        <v>126975</v>
      </c>
      <c r="F10" s="133">
        <f t="shared" si="0"/>
        <v>70000</v>
      </c>
      <c r="G10" s="133">
        <f t="shared" si="0"/>
        <v>70000</v>
      </c>
      <c r="H10" s="133"/>
      <c r="I10" s="133">
        <f t="shared" si="0"/>
        <v>196975</v>
      </c>
      <c r="J10" s="133">
        <f t="shared" si="0"/>
        <v>70000</v>
      </c>
      <c r="K10" s="133">
        <f t="shared" si="0"/>
        <v>70000</v>
      </c>
      <c r="L10" s="12"/>
    </row>
    <row r="11" spans="1:12" s="130" customFormat="1" ht="77.25" customHeight="1">
      <c r="A11" s="127">
        <v>1</v>
      </c>
      <c r="B11" s="128" t="s">
        <v>48</v>
      </c>
      <c r="C11" s="127" t="s">
        <v>49</v>
      </c>
      <c r="D11" s="131">
        <v>196975</v>
      </c>
      <c r="E11" s="132">
        <v>126975</v>
      </c>
      <c r="F11" s="132">
        <v>70000</v>
      </c>
      <c r="G11" s="132">
        <v>70000</v>
      </c>
      <c r="H11" s="127" t="s">
        <v>49</v>
      </c>
      <c r="I11" s="131">
        <v>196975</v>
      </c>
      <c r="J11" s="132">
        <v>70000</v>
      </c>
      <c r="K11" s="132">
        <v>70000</v>
      </c>
      <c r="L11" s="129"/>
    </row>
    <row r="12" spans="1:12" ht="8.25" customHeight="1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</sheetData>
  <mergeCells count="21">
    <mergeCell ref="A6:A9"/>
    <mergeCell ref="A1:K1"/>
    <mergeCell ref="A2:L2"/>
    <mergeCell ref="E7:E9"/>
    <mergeCell ref="D7:D9"/>
    <mergeCell ref="K5:L5"/>
    <mergeCell ref="F7:G7"/>
    <mergeCell ref="F8:F9"/>
    <mergeCell ref="G8:G9"/>
    <mergeCell ref="K8:K9"/>
    <mergeCell ref="J7:K7"/>
    <mergeCell ref="J8:J9"/>
    <mergeCell ref="C7:C9"/>
    <mergeCell ref="A4:L4"/>
    <mergeCell ref="A3:L3"/>
    <mergeCell ref="C6:G6"/>
    <mergeCell ref="B6:B9"/>
    <mergeCell ref="L6:L9"/>
    <mergeCell ref="H6:K6"/>
    <mergeCell ref="H7:H9"/>
    <mergeCell ref="I7:I9"/>
  </mergeCells>
  <pageMargins left="0.51181102362204722" right="0.5118110236220472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B66" sqref="B66:AA66"/>
    </sheetView>
  </sheetViews>
  <sheetFormatPr defaultRowHeight="17.649999999999999"/>
  <cols>
    <col min="1" max="1" width="4.68359375" customWidth="1"/>
    <col min="2" max="2" width="37" customWidth="1"/>
    <col min="3" max="3" width="13.41796875" style="15" customWidth="1"/>
    <col min="4" max="4" width="10.7890625" customWidth="1"/>
    <col min="5" max="5" width="10.20703125" customWidth="1"/>
    <col min="6" max="6" width="11.7890625" style="15" customWidth="1"/>
    <col min="7" max="7" width="11.5234375" style="24" customWidth="1"/>
    <col min="8" max="8" width="10.7890625" style="24" customWidth="1"/>
    <col min="9" max="9" width="5.7890625" customWidth="1"/>
  </cols>
  <sheetData>
    <row r="1" spans="1:9">
      <c r="A1" s="213" t="s">
        <v>140</v>
      </c>
      <c r="B1" s="214"/>
      <c r="C1" s="214"/>
      <c r="D1" s="214"/>
      <c r="E1" s="214"/>
      <c r="F1" s="214"/>
      <c r="G1" s="214"/>
      <c r="H1" s="214"/>
      <c r="I1" s="214"/>
    </row>
    <row r="2" spans="1:9" ht="44.25" customHeight="1">
      <c r="A2" s="213" t="s">
        <v>139</v>
      </c>
      <c r="B2" s="214"/>
      <c r="C2" s="214"/>
      <c r="D2" s="214"/>
      <c r="E2" s="214"/>
      <c r="F2" s="214"/>
      <c r="G2" s="214"/>
      <c r="H2" s="214"/>
      <c r="I2" s="214"/>
    </row>
    <row r="3" spans="1:9">
      <c r="A3" s="244" t="s">
        <v>183</v>
      </c>
      <c r="B3" s="244"/>
      <c r="C3" s="244"/>
      <c r="D3" s="244"/>
      <c r="E3" s="244"/>
      <c r="F3" s="244"/>
      <c r="G3" s="244"/>
      <c r="H3" s="244"/>
      <c r="I3" s="244"/>
    </row>
    <row r="4" spans="1:9">
      <c r="A4" s="245" t="e">
        <f>#REF!</f>
        <v>#REF!</v>
      </c>
      <c r="B4" s="245"/>
      <c r="C4" s="245"/>
      <c r="D4" s="245"/>
      <c r="E4" s="245"/>
      <c r="F4" s="245"/>
      <c r="G4" s="245"/>
      <c r="H4" s="245"/>
      <c r="I4" s="245"/>
    </row>
    <row r="5" spans="1:9">
      <c r="A5" s="10"/>
      <c r="B5" s="11"/>
      <c r="C5" s="11"/>
      <c r="D5" s="242" t="s">
        <v>51</v>
      </c>
      <c r="E5" s="243"/>
      <c r="F5" s="243"/>
      <c r="G5" s="243"/>
      <c r="H5" s="243"/>
      <c r="I5" s="243"/>
    </row>
    <row r="6" spans="1:9" ht="37.5" customHeight="1">
      <c r="A6" s="236" t="s">
        <v>2</v>
      </c>
      <c r="B6" s="236" t="s">
        <v>43</v>
      </c>
      <c r="C6" s="246" t="s">
        <v>185</v>
      </c>
      <c r="D6" s="247"/>
      <c r="E6" s="247"/>
      <c r="F6" s="239" t="s">
        <v>186</v>
      </c>
      <c r="G6" s="240"/>
      <c r="H6" s="241"/>
      <c r="I6" s="236" t="s">
        <v>4</v>
      </c>
    </row>
    <row r="7" spans="1:9" ht="29.25" customHeight="1">
      <c r="A7" s="237"/>
      <c r="B7" s="237"/>
      <c r="C7" s="233" t="s">
        <v>96</v>
      </c>
      <c r="D7" s="236" t="s">
        <v>3</v>
      </c>
      <c r="E7" s="233" t="s">
        <v>188</v>
      </c>
      <c r="F7" s="233" t="s">
        <v>96</v>
      </c>
      <c r="G7" s="236" t="s">
        <v>3</v>
      </c>
      <c r="H7" s="233" t="s">
        <v>188</v>
      </c>
      <c r="I7" s="237"/>
    </row>
    <row r="8" spans="1:9">
      <c r="A8" s="237"/>
      <c r="B8" s="237"/>
      <c r="C8" s="234"/>
      <c r="D8" s="237"/>
      <c r="E8" s="234"/>
      <c r="F8" s="234"/>
      <c r="G8" s="237"/>
      <c r="H8" s="234"/>
      <c r="I8" s="237"/>
    </row>
    <row r="9" spans="1:9">
      <c r="A9" s="237"/>
      <c r="B9" s="237"/>
      <c r="C9" s="234"/>
      <c r="D9" s="237"/>
      <c r="E9" s="234"/>
      <c r="F9" s="234"/>
      <c r="G9" s="237"/>
      <c r="H9" s="234"/>
      <c r="I9" s="237"/>
    </row>
    <row r="10" spans="1:9">
      <c r="A10" s="238"/>
      <c r="B10" s="238"/>
      <c r="C10" s="235"/>
      <c r="D10" s="238"/>
      <c r="E10" s="235"/>
      <c r="F10" s="235"/>
      <c r="G10" s="238"/>
      <c r="H10" s="235"/>
      <c r="I10" s="238"/>
    </row>
    <row r="11" spans="1:9">
      <c r="A11" s="134"/>
      <c r="B11" s="134" t="s">
        <v>5</v>
      </c>
      <c r="C11" s="135"/>
      <c r="D11" s="135">
        <f>SUM(D12:D27)</f>
        <v>35200</v>
      </c>
      <c r="E11" s="135">
        <f>SUM(E12:E27)</f>
        <v>2094</v>
      </c>
      <c r="F11" s="135"/>
      <c r="G11" s="135">
        <f t="shared" ref="G11:H11" si="0">SUM(G12:G27)</f>
        <v>35200</v>
      </c>
      <c r="H11" s="135">
        <f t="shared" si="0"/>
        <v>2094</v>
      </c>
      <c r="I11" s="134"/>
    </row>
    <row r="12" spans="1:9" ht="36" customHeight="1">
      <c r="A12" s="136">
        <v>1</v>
      </c>
      <c r="B12" s="137" t="s">
        <v>75</v>
      </c>
      <c r="C12" s="231" t="s">
        <v>171</v>
      </c>
      <c r="D12" s="139">
        <v>700</v>
      </c>
      <c r="E12" s="140">
        <v>0</v>
      </c>
      <c r="F12" s="231" t="s">
        <v>172</v>
      </c>
      <c r="G12" s="139">
        <v>700</v>
      </c>
      <c r="H12" s="140">
        <v>0</v>
      </c>
      <c r="I12" s="141"/>
    </row>
    <row r="13" spans="1:9" ht="38.25" customHeight="1">
      <c r="A13" s="136">
        <f>A12+1</f>
        <v>2</v>
      </c>
      <c r="B13" s="137" t="s">
        <v>76</v>
      </c>
      <c r="C13" s="231"/>
      <c r="D13" s="139">
        <v>2000</v>
      </c>
      <c r="E13" s="139">
        <v>2000</v>
      </c>
      <c r="F13" s="231"/>
      <c r="G13" s="139">
        <v>2000</v>
      </c>
      <c r="H13" s="139">
        <v>2000</v>
      </c>
      <c r="I13" s="141"/>
    </row>
    <row r="14" spans="1:9" ht="35.25" customHeight="1">
      <c r="A14" s="136">
        <f t="shared" ref="A14:A27" si="1">A13+1</f>
        <v>3</v>
      </c>
      <c r="B14" s="137" t="s">
        <v>77</v>
      </c>
      <c r="C14" s="231"/>
      <c r="D14" s="139">
        <v>3000</v>
      </c>
      <c r="E14" s="140">
        <v>0</v>
      </c>
      <c r="F14" s="231"/>
      <c r="G14" s="139">
        <v>3000</v>
      </c>
      <c r="H14" s="140">
        <v>0</v>
      </c>
      <c r="I14" s="141"/>
    </row>
    <row r="15" spans="1:9" ht="39.75" customHeight="1">
      <c r="A15" s="136">
        <f t="shared" si="1"/>
        <v>4</v>
      </c>
      <c r="B15" s="137" t="s">
        <v>78</v>
      </c>
      <c r="C15" s="231"/>
      <c r="D15" s="139">
        <v>2000</v>
      </c>
      <c r="E15" s="140">
        <v>0</v>
      </c>
      <c r="F15" s="231"/>
      <c r="G15" s="139">
        <v>2000</v>
      </c>
      <c r="H15" s="140">
        <v>0</v>
      </c>
      <c r="I15" s="141"/>
    </row>
    <row r="16" spans="1:9" ht="31.5" customHeight="1">
      <c r="A16" s="136">
        <f t="shared" si="1"/>
        <v>5</v>
      </c>
      <c r="B16" s="142" t="s">
        <v>79</v>
      </c>
      <c r="C16" s="231" t="s">
        <v>121</v>
      </c>
      <c r="D16" s="140">
        <v>900</v>
      </c>
      <c r="E16" s="140">
        <v>0</v>
      </c>
      <c r="F16" s="231" t="s">
        <v>169</v>
      </c>
      <c r="G16" s="140">
        <v>900</v>
      </c>
      <c r="H16" s="140">
        <v>0</v>
      </c>
      <c r="I16" s="143"/>
    </row>
    <row r="17" spans="1:9" ht="38.25" customHeight="1">
      <c r="A17" s="136">
        <f t="shared" si="1"/>
        <v>6</v>
      </c>
      <c r="B17" s="142" t="s">
        <v>80</v>
      </c>
      <c r="C17" s="231"/>
      <c r="D17" s="140">
        <v>1100</v>
      </c>
      <c r="E17" s="140">
        <v>0</v>
      </c>
      <c r="F17" s="231"/>
      <c r="G17" s="140">
        <v>1100</v>
      </c>
      <c r="H17" s="140">
        <v>0</v>
      </c>
      <c r="I17" s="143"/>
    </row>
    <row r="18" spans="1:9" ht="30" customHeight="1">
      <c r="A18" s="136">
        <f t="shared" si="1"/>
        <v>7</v>
      </c>
      <c r="B18" s="142" t="s">
        <v>81</v>
      </c>
      <c r="C18" s="231"/>
      <c r="D18" s="140">
        <v>6000</v>
      </c>
      <c r="E18" s="140">
        <v>0</v>
      </c>
      <c r="F18" s="231"/>
      <c r="G18" s="140">
        <v>6000</v>
      </c>
      <c r="H18" s="140">
        <v>0</v>
      </c>
      <c r="I18" s="143"/>
    </row>
    <row r="19" spans="1:9" ht="30" customHeight="1">
      <c r="A19" s="136">
        <f t="shared" si="1"/>
        <v>8</v>
      </c>
      <c r="B19" s="142" t="s">
        <v>82</v>
      </c>
      <c r="C19" s="231"/>
      <c r="D19" s="140">
        <v>5000</v>
      </c>
      <c r="E19" s="140">
        <v>0</v>
      </c>
      <c r="F19" s="231"/>
      <c r="G19" s="140">
        <v>5000</v>
      </c>
      <c r="H19" s="140">
        <v>0</v>
      </c>
      <c r="I19" s="143"/>
    </row>
    <row r="20" spans="1:9" ht="30" customHeight="1">
      <c r="A20" s="136">
        <f t="shared" si="1"/>
        <v>9</v>
      </c>
      <c r="B20" s="142" t="s">
        <v>83</v>
      </c>
      <c r="C20" s="231" t="s">
        <v>173</v>
      </c>
      <c r="D20" s="140">
        <v>1500</v>
      </c>
      <c r="E20" s="140">
        <v>0</v>
      </c>
      <c r="F20" s="231" t="s">
        <v>174</v>
      </c>
      <c r="G20" s="140">
        <v>1500</v>
      </c>
      <c r="H20" s="140">
        <v>0</v>
      </c>
      <c r="I20" s="143"/>
    </row>
    <row r="21" spans="1:9" ht="44.25" customHeight="1">
      <c r="A21" s="136">
        <f t="shared" si="1"/>
        <v>10</v>
      </c>
      <c r="B21" s="142" t="s">
        <v>84</v>
      </c>
      <c r="C21" s="231"/>
      <c r="D21" s="140">
        <v>3500</v>
      </c>
      <c r="E21" s="140">
        <v>0</v>
      </c>
      <c r="F21" s="231"/>
      <c r="G21" s="140">
        <v>3500</v>
      </c>
      <c r="H21" s="140">
        <v>0</v>
      </c>
      <c r="I21" s="141"/>
    </row>
    <row r="22" spans="1:9" ht="62.25" customHeight="1">
      <c r="A22" s="136">
        <f t="shared" si="1"/>
        <v>11</v>
      </c>
      <c r="B22" s="142" t="s">
        <v>85</v>
      </c>
      <c r="C22" s="231"/>
      <c r="D22" s="140">
        <v>4000</v>
      </c>
      <c r="E22" s="140">
        <v>0</v>
      </c>
      <c r="F22" s="231"/>
      <c r="G22" s="140">
        <v>4000</v>
      </c>
      <c r="H22" s="140">
        <v>0</v>
      </c>
      <c r="I22" s="141"/>
    </row>
    <row r="23" spans="1:9" ht="40.5" customHeight="1">
      <c r="A23" s="136">
        <f t="shared" si="1"/>
        <v>12</v>
      </c>
      <c r="B23" s="142" t="s">
        <v>86</v>
      </c>
      <c r="C23" s="138" t="s">
        <v>175</v>
      </c>
      <c r="D23" s="140">
        <v>1000</v>
      </c>
      <c r="E23" s="140">
        <v>0</v>
      </c>
      <c r="F23" s="138" t="s">
        <v>176</v>
      </c>
      <c r="G23" s="140">
        <v>1000</v>
      </c>
      <c r="H23" s="140">
        <v>0</v>
      </c>
      <c r="I23" s="143"/>
    </row>
    <row r="24" spans="1:9" ht="40.5" customHeight="1">
      <c r="A24" s="136">
        <f t="shared" si="1"/>
        <v>13</v>
      </c>
      <c r="B24" s="142" t="s">
        <v>87</v>
      </c>
      <c r="C24" s="231" t="s">
        <v>108</v>
      </c>
      <c r="D24" s="144">
        <v>800</v>
      </c>
      <c r="E24" s="144">
        <v>0</v>
      </c>
      <c r="F24" s="231" t="s">
        <v>177</v>
      </c>
      <c r="G24" s="144">
        <v>800</v>
      </c>
      <c r="H24" s="144">
        <v>0</v>
      </c>
      <c r="I24" s="145"/>
    </row>
    <row r="25" spans="1:9" ht="30" customHeight="1">
      <c r="A25" s="136">
        <f t="shared" si="1"/>
        <v>14</v>
      </c>
      <c r="B25" s="142" t="s">
        <v>88</v>
      </c>
      <c r="C25" s="231"/>
      <c r="D25" s="144">
        <v>650</v>
      </c>
      <c r="E25" s="144">
        <v>0</v>
      </c>
      <c r="F25" s="231"/>
      <c r="G25" s="144">
        <v>650</v>
      </c>
      <c r="H25" s="144">
        <v>0</v>
      </c>
      <c r="I25" s="146"/>
    </row>
    <row r="26" spans="1:9" ht="30" customHeight="1">
      <c r="A26" s="136">
        <f t="shared" si="1"/>
        <v>15</v>
      </c>
      <c r="B26" s="142" t="s">
        <v>89</v>
      </c>
      <c r="C26" s="231"/>
      <c r="D26" s="144">
        <v>850</v>
      </c>
      <c r="E26" s="144">
        <v>0</v>
      </c>
      <c r="F26" s="231"/>
      <c r="G26" s="144">
        <v>850</v>
      </c>
      <c r="H26" s="144">
        <v>0</v>
      </c>
      <c r="I26" s="146"/>
    </row>
    <row r="27" spans="1:9" ht="30" customHeight="1">
      <c r="A27" s="147">
        <f t="shared" si="1"/>
        <v>16</v>
      </c>
      <c r="B27" s="148" t="s">
        <v>90</v>
      </c>
      <c r="C27" s="232"/>
      <c r="D27" s="149">
        <v>2200</v>
      </c>
      <c r="E27" s="149">
        <v>94</v>
      </c>
      <c r="F27" s="232"/>
      <c r="G27" s="149">
        <v>2200</v>
      </c>
      <c r="H27" s="149">
        <v>94</v>
      </c>
      <c r="I27" s="150"/>
    </row>
    <row r="28" spans="1:9" ht="7.5" customHeight="1">
      <c r="A28" s="151"/>
      <c r="B28" s="151"/>
      <c r="C28" s="151"/>
      <c r="D28" s="151"/>
      <c r="E28" s="151"/>
      <c r="F28" s="151"/>
      <c r="G28" s="151"/>
      <c r="H28" s="151"/>
      <c r="I28" s="151"/>
    </row>
    <row r="29" spans="1:9">
      <c r="G29" s="15"/>
      <c r="H29" s="15"/>
    </row>
    <row r="30" spans="1:9">
      <c r="G30" s="15"/>
      <c r="H30" s="15"/>
    </row>
    <row r="31" spans="1:9">
      <c r="G31" s="15"/>
      <c r="H31" s="15"/>
    </row>
    <row r="32" spans="1:9">
      <c r="G32" s="15"/>
      <c r="H32" s="15"/>
    </row>
    <row r="33" spans="7:8">
      <c r="G33" s="15"/>
      <c r="H33" s="15"/>
    </row>
    <row r="34" spans="7:8">
      <c r="G34" s="15"/>
      <c r="H34" s="15"/>
    </row>
    <row r="35" spans="7:8">
      <c r="G35" s="15"/>
      <c r="H35" s="15"/>
    </row>
    <row r="36" spans="7:8">
      <c r="G36" s="15"/>
      <c r="H36" s="15"/>
    </row>
    <row r="37" spans="7:8">
      <c r="G37" s="15"/>
      <c r="H37" s="15"/>
    </row>
    <row r="38" spans="7:8">
      <c r="G38" s="15"/>
      <c r="H38" s="15"/>
    </row>
    <row r="39" spans="7:8">
      <c r="G39" s="15"/>
      <c r="H39" s="15"/>
    </row>
    <row r="40" spans="7:8">
      <c r="G40" s="15"/>
      <c r="H40" s="15"/>
    </row>
    <row r="41" spans="7:8">
      <c r="G41" s="15"/>
      <c r="H41" s="15"/>
    </row>
    <row r="42" spans="7:8">
      <c r="G42" s="15"/>
      <c r="H42" s="15"/>
    </row>
    <row r="43" spans="7:8">
      <c r="G43" s="15"/>
      <c r="H43" s="15"/>
    </row>
    <row r="44" spans="7:8">
      <c r="G44" s="15"/>
      <c r="H44" s="15"/>
    </row>
    <row r="45" spans="7:8">
      <c r="G45" s="15"/>
      <c r="H45" s="15"/>
    </row>
    <row r="46" spans="7:8">
      <c r="G46" s="15"/>
      <c r="H46" s="15"/>
    </row>
    <row r="47" spans="7:8">
      <c r="G47" s="15"/>
      <c r="H47" s="15"/>
    </row>
    <row r="48" spans="7:8">
      <c r="G48" s="15"/>
      <c r="H48" s="15"/>
    </row>
    <row r="49" spans="7:8">
      <c r="G49" s="15"/>
      <c r="H49" s="15"/>
    </row>
  </sheetData>
  <mergeCells count="24">
    <mergeCell ref="A1:I1"/>
    <mergeCell ref="A2:I2"/>
    <mergeCell ref="F7:F10"/>
    <mergeCell ref="G7:G10"/>
    <mergeCell ref="H7:H10"/>
    <mergeCell ref="F6:H6"/>
    <mergeCell ref="A6:A10"/>
    <mergeCell ref="B6:B10"/>
    <mergeCell ref="I6:I10"/>
    <mergeCell ref="D5:I5"/>
    <mergeCell ref="D7:D10"/>
    <mergeCell ref="E7:E10"/>
    <mergeCell ref="A3:I3"/>
    <mergeCell ref="A4:I4"/>
    <mergeCell ref="C6:E6"/>
    <mergeCell ref="C7:C10"/>
    <mergeCell ref="C24:C27"/>
    <mergeCell ref="F12:F15"/>
    <mergeCell ref="F16:F19"/>
    <mergeCell ref="F20:F22"/>
    <mergeCell ref="F24:F27"/>
    <mergeCell ref="C12:C15"/>
    <mergeCell ref="C16:C19"/>
    <mergeCell ref="C20:C22"/>
  </mergeCells>
  <pageMargins left="0.31496062992125984" right="0.31496062992125984" top="0.15748031496062992" bottom="0.15748031496062992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80" zoomScaleNormal="80" workbookViewId="0">
      <selection activeCell="B66" sqref="B66:AA66"/>
    </sheetView>
  </sheetViews>
  <sheetFormatPr defaultRowHeight="17.649999999999999"/>
  <cols>
    <col min="1" max="1" width="4.68359375" customWidth="1"/>
    <col min="2" max="2" width="24.7890625" customWidth="1"/>
    <col min="3" max="3" width="13.68359375" customWidth="1"/>
    <col min="4" max="4" width="8" customWidth="1"/>
    <col min="5" max="5" width="8" style="18" customWidth="1"/>
    <col min="6" max="9" width="8" customWidth="1"/>
    <col min="10" max="10" width="14.41796875" customWidth="1"/>
    <col min="11" max="12" width="8.20703125" customWidth="1"/>
    <col min="13" max="13" width="10" customWidth="1"/>
    <col min="14" max="15" width="8.20703125" customWidth="1"/>
    <col min="16" max="16" width="8.7890625" customWidth="1"/>
    <col min="17" max="17" width="5.5234375" customWidth="1"/>
  </cols>
  <sheetData>
    <row r="1" spans="1:17">
      <c r="A1" s="244" t="s">
        <v>141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7" ht="39" customHeight="1">
      <c r="A2" s="252" t="s">
        <v>138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15.75" customHeight="1">
      <c r="A3" s="252" t="s">
        <v>136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7">
      <c r="A4" s="256" t="e">
        <f>#REF!</f>
        <v>#REF!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</row>
    <row r="5" spans="1:17" s="16" customFormat="1">
      <c r="E5" s="17"/>
      <c r="M5" s="248" t="s">
        <v>92</v>
      </c>
      <c r="N5" s="248"/>
      <c r="O5" s="248"/>
      <c r="P5" s="248"/>
      <c r="Q5" s="248"/>
    </row>
    <row r="6" spans="1:17" ht="26.25" customHeight="1">
      <c r="A6" s="253" t="s">
        <v>2</v>
      </c>
      <c r="B6" s="253" t="s">
        <v>43</v>
      </c>
      <c r="C6" s="263" t="s">
        <v>185</v>
      </c>
      <c r="D6" s="264"/>
      <c r="E6" s="264"/>
      <c r="F6" s="264"/>
      <c r="G6" s="264"/>
      <c r="H6" s="264"/>
      <c r="I6" s="265"/>
      <c r="J6" s="257" t="s">
        <v>186</v>
      </c>
      <c r="K6" s="258"/>
      <c r="L6" s="258"/>
      <c r="M6" s="258"/>
      <c r="N6" s="258"/>
      <c r="O6" s="258"/>
      <c r="P6" s="259"/>
      <c r="Q6" s="253" t="s">
        <v>4</v>
      </c>
    </row>
    <row r="7" spans="1:17" ht="18" customHeight="1">
      <c r="A7" s="254"/>
      <c r="B7" s="254"/>
      <c r="C7" s="253" t="s">
        <v>96</v>
      </c>
      <c r="D7" s="196" t="s">
        <v>50</v>
      </c>
      <c r="E7" s="196"/>
      <c r="F7" s="196"/>
      <c r="G7" s="266" t="s">
        <v>170</v>
      </c>
      <c r="H7" s="267"/>
      <c r="I7" s="268"/>
      <c r="J7" s="253" t="s">
        <v>96</v>
      </c>
      <c r="K7" s="196" t="s">
        <v>50</v>
      </c>
      <c r="L7" s="196"/>
      <c r="M7" s="196"/>
      <c r="N7" s="266" t="s">
        <v>170</v>
      </c>
      <c r="O7" s="267"/>
      <c r="P7" s="268"/>
      <c r="Q7" s="254"/>
    </row>
    <row r="8" spans="1:17" ht="18" customHeight="1">
      <c r="A8" s="254"/>
      <c r="B8" s="254"/>
      <c r="C8" s="254"/>
      <c r="D8" s="196"/>
      <c r="E8" s="196"/>
      <c r="F8" s="196"/>
      <c r="G8" s="269"/>
      <c r="H8" s="270"/>
      <c r="I8" s="271"/>
      <c r="J8" s="254"/>
      <c r="K8" s="196"/>
      <c r="L8" s="196"/>
      <c r="M8" s="196"/>
      <c r="N8" s="269"/>
      <c r="O8" s="270"/>
      <c r="P8" s="271"/>
      <c r="Q8" s="254"/>
    </row>
    <row r="9" spans="1:17" ht="18.75" customHeight="1">
      <c r="A9" s="254"/>
      <c r="B9" s="254"/>
      <c r="C9" s="254"/>
      <c r="D9" s="196" t="s">
        <v>52</v>
      </c>
      <c r="E9" s="196" t="s">
        <v>6</v>
      </c>
      <c r="F9" s="251"/>
      <c r="G9" s="196" t="s">
        <v>52</v>
      </c>
      <c r="H9" s="196" t="s">
        <v>6</v>
      </c>
      <c r="I9" s="251"/>
      <c r="J9" s="254"/>
      <c r="K9" s="196" t="s">
        <v>52</v>
      </c>
      <c r="L9" s="196" t="s">
        <v>6</v>
      </c>
      <c r="M9" s="251"/>
      <c r="N9" s="196" t="s">
        <v>52</v>
      </c>
      <c r="O9" s="196" t="s">
        <v>6</v>
      </c>
      <c r="P9" s="251"/>
      <c r="Q9" s="254"/>
    </row>
    <row r="10" spans="1:17" ht="18.75" customHeight="1">
      <c r="A10" s="254"/>
      <c r="B10" s="254"/>
      <c r="C10" s="254"/>
      <c r="D10" s="251"/>
      <c r="E10" s="249" t="s">
        <v>53</v>
      </c>
      <c r="F10" s="196" t="s">
        <v>54</v>
      </c>
      <c r="G10" s="251"/>
      <c r="H10" s="249" t="s">
        <v>53</v>
      </c>
      <c r="I10" s="196" t="s">
        <v>54</v>
      </c>
      <c r="J10" s="254"/>
      <c r="K10" s="251"/>
      <c r="L10" s="249" t="s">
        <v>53</v>
      </c>
      <c r="M10" s="196" t="s">
        <v>54</v>
      </c>
      <c r="N10" s="251"/>
      <c r="O10" s="249" t="s">
        <v>53</v>
      </c>
      <c r="P10" s="196" t="s">
        <v>54</v>
      </c>
      <c r="Q10" s="254"/>
    </row>
    <row r="11" spans="1:17">
      <c r="A11" s="254"/>
      <c r="B11" s="254"/>
      <c r="C11" s="254"/>
      <c r="D11" s="251"/>
      <c r="E11" s="250"/>
      <c r="F11" s="251"/>
      <c r="G11" s="251"/>
      <c r="H11" s="250"/>
      <c r="I11" s="251"/>
      <c r="J11" s="254"/>
      <c r="K11" s="251"/>
      <c r="L11" s="250"/>
      <c r="M11" s="251"/>
      <c r="N11" s="251"/>
      <c r="O11" s="250"/>
      <c r="P11" s="251"/>
      <c r="Q11" s="254"/>
    </row>
    <row r="12" spans="1:17" ht="60" customHeight="1">
      <c r="A12" s="255"/>
      <c r="B12" s="255"/>
      <c r="C12" s="255"/>
      <c r="D12" s="251"/>
      <c r="E12" s="250"/>
      <c r="F12" s="251"/>
      <c r="G12" s="251"/>
      <c r="H12" s="250"/>
      <c r="I12" s="251"/>
      <c r="J12" s="255"/>
      <c r="K12" s="251"/>
      <c r="L12" s="250"/>
      <c r="M12" s="251"/>
      <c r="N12" s="251"/>
      <c r="O12" s="250"/>
      <c r="P12" s="251"/>
      <c r="Q12" s="255"/>
    </row>
    <row r="13" spans="1:17" ht="22.5" customHeight="1">
      <c r="A13" s="109"/>
      <c r="B13" s="109" t="s">
        <v>42</v>
      </c>
      <c r="C13" s="109"/>
      <c r="D13" s="110">
        <f>D14+D22</f>
        <v>103850</v>
      </c>
      <c r="E13" s="111">
        <f t="shared" ref="E13:P13" si="0">E14+E22</f>
        <v>84890</v>
      </c>
      <c r="F13" s="110">
        <f t="shared" si="0"/>
        <v>18960</v>
      </c>
      <c r="G13" s="110">
        <f t="shared" si="0"/>
        <v>3027</v>
      </c>
      <c r="H13" s="110">
        <f t="shared" si="0"/>
        <v>1650</v>
      </c>
      <c r="I13" s="110">
        <f t="shared" si="0"/>
        <v>1377</v>
      </c>
      <c r="J13" s="110">
        <f t="shared" si="0"/>
        <v>0</v>
      </c>
      <c r="K13" s="110">
        <f t="shared" si="0"/>
        <v>103850</v>
      </c>
      <c r="L13" s="110">
        <f t="shared" si="0"/>
        <v>84890</v>
      </c>
      <c r="M13" s="110">
        <f t="shared" si="0"/>
        <v>18960</v>
      </c>
      <c r="N13" s="110">
        <f t="shared" si="0"/>
        <v>3027</v>
      </c>
      <c r="O13" s="110">
        <f t="shared" si="0"/>
        <v>1650</v>
      </c>
      <c r="P13" s="110">
        <f t="shared" si="0"/>
        <v>1377</v>
      </c>
      <c r="Q13" s="112"/>
    </row>
    <row r="14" spans="1:17" ht="37.5" customHeight="1">
      <c r="A14" s="113" t="s">
        <v>35</v>
      </c>
      <c r="B14" s="114" t="s">
        <v>56</v>
      </c>
      <c r="C14" s="114"/>
      <c r="D14" s="115">
        <f>SUM(D15:D21)</f>
        <v>51200</v>
      </c>
      <c r="E14" s="116">
        <f t="shared" ref="E14:F14" si="1">SUM(E15:E21)</f>
        <v>45140</v>
      </c>
      <c r="F14" s="115">
        <f t="shared" si="1"/>
        <v>6060</v>
      </c>
      <c r="G14" s="115">
        <f>SUM(G15:G21)</f>
        <v>1527</v>
      </c>
      <c r="H14" s="115">
        <f t="shared" ref="H14:I14" si="2">SUM(H15:H21)</f>
        <v>150</v>
      </c>
      <c r="I14" s="115">
        <f t="shared" si="2"/>
        <v>1377</v>
      </c>
      <c r="J14" s="115"/>
      <c r="K14" s="115">
        <f>SUM(K15:K21)</f>
        <v>51200</v>
      </c>
      <c r="L14" s="116">
        <f t="shared" ref="L14:P14" si="3">SUM(L15:L21)</f>
        <v>45140</v>
      </c>
      <c r="M14" s="116">
        <f t="shared" si="3"/>
        <v>6060</v>
      </c>
      <c r="N14" s="116">
        <f t="shared" si="3"/>
        <v>1527</v>
      </c>
      <c r="O14" s="116">
        <f t="shared" si="3"/>
        <v>150</v>
      </c>
      <c r="P14" s="116">
        <f t="shared" si="3"/>
        <v>1377</v>
      </c>
      <c r="Q14" s="117"/>
    </row>
    <row r="15" spans="1:17" ht="74.25" customHeight="1">
      <c r="A15" s="118">
        <v>1</v>
      </c>
      <c r="B15" s="119" t="s">
        <v>57</v>
      </c>
      <c r="C15" s="120" t="s">
        <v>178</v>
      </c>
      <c r="D15" s="120">
        <f>E15+F15</f>
        <v>24000</v>
      </c>
      <c r="E15" s="121">
        <v>19200</v>
      </c>
      <c r="F15" s="120">
        <v>4800</v>
      </c>
      <c r="G15" s="120">
        <f>H15+I15</f>
        <v>1377</v>
      </c>
      <c r="H15" s="120">
        <v>0</v>
      </c>
      <c r="I15" s="120">
        <v>1377</v>
      </c>
      <c r="J15" s="120" t="s">
        <v>37</v>
      </c>
      <c r="K15" s="120">
        <v>24000</v>
      </c>
      <c r="L15" s="121">
        <f>K15*80%</f>
        <v>19200</v>
      </c>
      <c r="M15" s="120">
        <f t="shared" ref="M15:M19" si="4">K15-L15</f>
        <v>4800</v>
      </c>
      <c r="N15" s="120">
        <f>O15+P15</f>
        <v>1377</v>
      </c>
      <c r="O15" s="120"/>
      <c r="P15" s="120">
        <v>1377</v>
      </c>
      <c r="Q15" s="117"/>
    </row>
    <row r="16" spans="1:17" ht="40.5" customHeight="1">
      <c r="A16" s="118">
        <v>2</v>
      </c>
      <c r="B16" s="119" t="s">
        <v>58</v>
      </c>
      <c r="C16" s="120" t="s">
        <v>105</v>
      </c>
      <c r="D16" s="120">
        <v>4000</v>
      </c>
      <c r="E16" s="121">
        <v>4000</v>
      </c>
      <c r="F16" s="120">
        <f t="shared" ref="F16:F19" si="5">D16-E16</f>
        <v>0</v>
      </c>
      <c r="G16" s="120">
        <f t="shared" ref="G16:G26" si="6">H16+I16</f>
        <v>0</v>
      </c>
      <c r="H16" s="120">
        <v>0</v>
      </c>
      <c r="I16" s="120"/>
      <c r="J16" s="120" t="s">
        <v>151</v>
      </c>
      <c r="K16" s="120">
        <v>4000</v>
      </c>
      <c r="L16" s="121">
        <v>4000</v>
      </c>
      <c r="M16" s="120">
        <f t="shared" si="4"/>
        <v>0</v>
      </c>
      <c r="N16" s="120">
        <v>0</v>
      </c>
      <c r="O16" s="120"/>
      <c r="P16" s="120"/>
      <c r="Q16" s="117"/>
    </row>
    <row r="17" spans="1:17" ht="38.25" customHeight="1">
      <c r="A17" s="118">
        <v>3</v>
      </c>
      <c r="B17" s="119" t="s">
        <v>59</v>
      </c>
      <c r="C17" s="120" t="s">
        <v>104</v>
      </c>
      <c r="D17" s="120">
        <v>5000</v>
      </c>
      <c r="E17" s="121">
        <v>5000</v>
      </c>
      <c r="F17" s="120">
        <f t="shared" si="5"/>
        <v>0</v>
      </c>
      <c r="G17" s="120">
        <f t="shared" si="6"/>
        <v>66</v>
      </c>
      <c r="H17" s="120">
        <v>66</v>
      </c>
      <c r="I17" s="120"/>
      <c r="J17" s="120" t="s">
        <v>149</v>
      </c>
      <c r="K17" s="120">
        <v>5000</v>
      </c>
      <c r="L17" s="121">
        <v>5000</v>
      </c>
      <c r="M17" s="120">
        <f t="shared" si="4"/>
        <v>0</v>
      </c>
      <c r="N17" s="120">
        <v>66</v>
      </c>
      <c r="O17" s="120">
        <v>66</v>
      </c>
      <c r="P17" s="120"/>
      <c r="Q17" s="117"/>
    </row>
    <row r="18" spans="1:17" ht="54" customHeight="1">
      <c r="A18" s="118">
        <v>4</v>
      </c>
      <c r="B18" s="119" t="s">
        <v>60</v>
      </c>
      <c r="C18" s="120" t="s">
        <v>105</v>
      </c>
      <c r="D18" s="120">
        <v>3900</v>
      </c>
      <c r="E18" s="121">
        <v>3900</v>
      </c>
      <c r="F18" s="120">
        <f t="shared" si="5"/>
        <v>0</v>
      </c>
      <c r="G18" s="120">
        <f t="shared" si="6"/>
        <v>0</v>
      </c>
      <c r="H18" s="120">
        <v>0</v>
      </c>
      <c r="I18" s="120"/>
      <c r="J18" s="120" t="s">
        <v>161</v>
      </c>
      <c r="K18" s="120">
        <v>3900</v>
      </c>
      <c r="L18" s="121">
        <v>3900</v>
      </c>
      <c r="M18" s="120">
        <f t="shared" si="4"/>
        <v>0</v>
      </c>
      <c r="N18" s="120">
        <v>0</v>
      </c>
      <c r="O18" s="120"/>
      <c r="P18" s="120"/>
      <c r="Q18" s="117"/>
    </row>
    <row r="19" spans="1:17" ht="41.25" customHeight="1">
      <c r="A19" s="118">
        <v>5</v>
      </c>
      <c r="B19" s="119" t="s">
        <v>61</v>
      </c>
      <c r="C19" s="120" t="s">
        <v>106</v>
      </c>
      <c r="D19" s="120">
        <v>5000</v>
      </c>
      <c r="E19" s="121">
        <v>5000</v>
      </c>
      <c r="F19" s="120">
        <f t="shared" si="5"/>
        <v>0</v>
      </c>
      <c r="G19" s="120">
        <f t="shared" si="6"/>
        <v>0</v>
      </c>
      <c r="H19" s="120">
        <v>0</v>
      </c>
      <c r="I19" s="120"/>
      <c r="J19" s="120" t="s">
        <v>154</v>
      </c>
      <c r="K19" s="120">
        <v>5000</v>
      </c>
      <c r="L19" s="121">
        <v>5000</v>
      </c>
      <c r="M19" s="120">
        <f t="shared" si="4"/>
        <v>0</v>
      </c>
      <c r="N19" s="120">
        <v>0</v>
      </c>
      <c r="O19" s="120"/>
      <c r="P19" s="120"/>
      <c r="Q19" s="117"/>
    </row>
    <row r="20" spans="1:17" ht="39" customHeight="1">
      <c r="A20" s="118">
        <v>6</v>
      </c>
      <c r="B20" s="119" t="s">
        <v>62</v>
      </c>
      <c r="C20" s="120" t="s">
        <v>104</v>
      </c>
      <c r="D20" s="123">
        <v>3000</v>
      </c>
      <c r="E20" s="123">
        <v>3000</v>
      </c>
      <c r="F20" s="120">
        <v>0</v>
      </c>
      <c r="G20" s="120">
        <f t="shared" si="6"/>
        <v>84</v>
      </c>
      <c r="H20" s="120">
        <v>84</v>
      </c>
      <c r="I20" s="120"/>
      <c r="J20" s="120" t="s">
        <v>150</v>
      </c>
      <c r="K20" s="122">
        <v>3000</v>
      </c>
      <c r="L20" s="123">
        <v>3000</v>
      </c>
      <c r="M20" s="120">
        <v>0</v>
      </c>
      <c r="N20" s="120">
        <v>84</v>
      </c>
      <c r="O20" s="120">
        <v>84</v>
      </c>
      <c r="P20" s="120"/>
      <c r="Q20" s="117"/>
    </row>
    <row r="21" spans="1:17" ht="36.75" customHeight="1">
      <c r="A21" s="118">
        <v>7</v>
      </c>
      <c r="B21" s="119" t="s">
        <v>63</v>
      </c>
      <c r="C21" s="120" t="s">
        <v>173</v>
      </c>
      <c r="D21" s="120">
        <v>6300</v>
      </c>
      <c r="E21" s="121">
        <f>D21*80%</f>
        <v>5040</v>
      </c>
      <c r="F21" s="120">
        <f>D21-E21</f>
        <v>1260</v>
      </c>
      <c r="G21" s="120">
        <f t="shared" si="6"/>
        <v>0</v>
      </c>
      <c r="H21" s="120">
        <v>0</v>
      </c>
      <c r="I21" s="120"/>
      <c r="J21" s="120" t="s">
        <v>179</v>
      </c>
      <c r="K21" s="120">
        <v>6300</v>
      </c>
      <c r="L21" s="121">
        <f>K21*80%</f>
        <v>5040</v>
      </c>
      <c r="M21" s="120">
        <f>K21-L21</f>
        <v>1260</v>
      </c>
      <c r="N21" s="120">
        <v>0</v>
      </c>
      <c r="O21" s="120"/>
      <c r="P21" s="120"/>
      <c r="Q21" s="117"/>
    </row>
    <row r="22" spans="1:17" ht="33.75" customHeight="1">
      <c r="A22" s="113" t="s">
        <v>36</v>
      </c>
      <c r="B22" s="114" t="s">
        <v>66</v>
      </c>
      <c r="C22" s="114"/>
      <c r="D22" s="115">
        <f>SUM(D23:D27)</f>
        <v>52650</v>
      </c>
      <c r="E22" s="115">
        <f t="shared" ref="E22:G22" si="7">SUM(E23:E27)</f>
        <v>39750</v>
      </c>
      <c r="F22" s="115">
        <f t="shared" si="7"/>
        <v>12900</v>
      </c>
      <c r="G22" s="115">
        <f t="shared" si="7"/>
        <v>1500</v>
      </c>
      <c r="H22" s="115">
        <f>SUM(H23:H26)</f>
        <v>1500</v>
      </c>
      <c r="I22" s="115"/>
      <c r="J22" s="115"/>
      <c r="K22" s="115">
        <f>SUM(K23:K27)</f>
        <v>52650</v>
      </c>
      <c r="L22" s="115">
        <f t="shared" ref="L22:O22" si="8">SUM(L23:L27)</f>
        <v>39750</v>
      </c>
      <c r="M22" s="115">
        <f t="shared" si="8"/>
        <v>12900</v>
      </c>
      <c r="N22" s="115">
        <f t="shared" si="8"/>
        <v>1500</v>
      </c>
      <c r="O22" s="115">
        <f t="shared" si="8"/>
        <v>1500</v>
      </c>
      <c r="P22" s="115"/>
      <c r="Q22" s="117"/>
    </row>
    <row r="23" spans="1:17" ht="39.75" customHeight="1">
      <c r="A23" s="124">
        <v>1</v>
      </c>
      <c r="B23" s="119" t="s">
        <v>65</v>
      </c>
      <c r="C23" s="260" t="s">
        <v>66</v>
      </c>
      <c r="D23" s="120">
        <v>15000</v>
      </c>
      <c r="E23" s="123">
        <f t="shared" ref="E23:E25" si="9">D23*80%</f>
        <v>12000</v>
      </c>
      <c r="F23" s="120">
        <f>D23*0.2</f>
        <v>3000</v>
      </c>
      <c r="G23" s="120">
        <f t="shared" si="6"/>
        <v>0</v>
      </c>
      <c r="H23" s="120">
        <v>0</v>
      </c>
      <c r="I23" s="120"/>
      <c r="J23" s="260" t="s">
        <v>66</v>
      </c>
      <c r="K23" s="120">
        <v>15000</v>
      </c>
      <c r="L23" s="123">
        <f t="shared" ref="L23:L25" si="10">K23*80%</f>
        <v>12000</v>
      </c>
      <c r="M23" s="120">
        <f>K23*0.2</f>
        <v>3000</v>
      </c>
      <c r="N23" s="120">
        <f>O23+P23</f>
        <v>0</v>
      </c>
      <c r="O23" s="120"/>
      <c r="P23" s="120"/>
      <c r="Q23" s="117"/>
    </row>
    <row r="24" spans="1:17" ht="37.5" customHeight="1">
      <c r="A24" s="124">
        <v>2</v>
      </c>
      <c r="B24" s="119" t="s">
        <v>67</v>
      </c>
      <c r="C24" s="261"/>
      <c r="D24" s="120">
        <v>8500</v>
      </c>
      <c r="E24" s="121">
        <f t="shared" si="9"/>
        <v>6800</v>
      </c>
      <c r="F24" s="120">
        <f t="shared" ref="F24:F25" si="11">D24-E24</f>
        <v>1700</v>
      </c>
      <c r="G24" s="120">
        <f t="shared" si="6"/>
        <v>0</v>
      </c>
      <c r="H24" s="120">
        <v>0</v>
      </c>
      <c r="I24" s="120"/>
      <c r="J24" s="261"/>
      <c r="K24" s="120">
        <v>8500</v>
      </c>
      <c r="L24" s="121">
        <f t="shared" si="10"/>
        <v>6800</v>
      </c>
      <c r="M24" s="120">
        <f t="shared" ref="M24:M25" si="12">K24-L24</f>
        <v>1700</v>
      </c>
      <c r="N24" s="120">
        <f t="shared" ref="N24:N26" si="13">O24+P24</f>
        <v>0</v>
      </c>
      <c r="O24" s="120"/>
      <c r="P24" s="120"/>
      <c r="Q24" s="117"/>
    </row>
    <row r="25" spans="1:17" ht="39.75" customHeight="1">
      <c r="A25" s="124">
        <v>3</v>
      </c>
      <c r="B25" s="119" t="s">
        <v>68</v>
      </c>
      <c r="C25" s="261"/>
      <c r="D25" s="120">
        <v>12000</v>
      </c>
      <c r="E25" s="123">
        <f t="shared" si="9"/>
        <v>9600</v>
      </c>
      <c r="F25" s="120">
        <f t="shared" si="11"/>
        <v>2400</v>
      </c>
      <c r="G25" s="120">
        <f t="shared" si="6"/>
        <v>0</v>
      </c>
      <c r="H25" s="120">
        <v>0</v>
      </c>
      <c r="I25" s="120"/>
      <c r="J25" s="261"/>
      <c r="K25" s="120">
        <v>12000</v>
      </c>
      <c r="L25" s="123">
        <f t="shared" si="10"/>
        <v>9600</v>
      </c>
      <c r="M25" s="120">
        <f t="shared" si="12"/>
        <v>2400</v>
      </c>
      <c r="N25" s="120">
        <f t="shared" si="13"/>
        <v>0</v>
      </c>
      <c r="O25" s="120"/>
      <c r="P25" s="120"/>
      <c r="Q25" s="117"/>
    </row>
    <row r="26" spans="1:17" ht="48" customHeight="1">
      <c r="A26" s="124">
        <v>4</v>
      </c>
      <c r="B26" s="119" t="s">
        <v>69</v>
      </c>
      <c r="C26" s="261"/>
      <c r="D26" s="120">
        <v>14000</v>
      </c>
      <c r="E26" s="123">
        <v>11200</v>
      </c>
      <c r="F26" s="120">
        <v>2800</v>
      </c>
      <c r="G26" s="120">
        <f t="shared" si="6"/>
        <v>1500</v>
      </c>
      <c r="H26" s="120">
        <v>1500</v>
      </c>
      <c r="I26" s="120"/>
      <c r="J26" s="261"/>
      <c r="K26" s="120">
        <v>14000</v>
      </c>
      <c r="L26" s="123">
        <v>11200</v>
      </c>
      <c r="M26" s="120">
        <v>2800</v>
      </c>
      <c r="N26" s="120">
        <f t="shared" si="13"/>
        <v>1500</v>
      </c>
      <c r="O26" s="120">
        <v>1500</v>
      </c>
      <c r="P26" s="120"/>
      <c r="Q26" s="117"/>
    </row>
    <row r="27" spans="1:17" ht="48" customHeight="1">
      <c r="A27" s="153">
        <v>5</v>
      </c>
      <c r="B27" s="157" t="s">
        <v>190</v>
      </c>
      <c r="C27" s="262"/>
      <c r="D27" s="154">
        <f>E27+F27</f>
        <v>3150</v>
      </c>
      <c r="E27" s="155">
        <v>150</v>
      </c>
      <c r="F27" s="154">
        <v>3000</v>
      </c>
      <c r="G27" s="154"/>
      <c r="H27" s="154"/>
      <c r="I27" s="154"/>
      <c r="J27" s="262"/>
      <c r="K27" s="154">
        <f>L27+M27</f>
        <v>3150</v>
      </c>
      <c r="L27" s="155">
        <v>150</v>
      </c>
      <c r="M27" s="154">
        <v>3000</v>
      </c>
      <c r="N27" s="154"/>
      <c r="O27" s="154"/>
      <c r="P27" s="154"/>
      <c r="Q27" s="156"/>
    </row>
    <row r="28" spans="1:17" ht="9" customHeight="1">
      <c r="A28" s="125"/>
      <c r="B28" s="125"/>
      <c r="C28" s="125"/>
      <c r="D28" s="125"/>
      <c r="E28" s="126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</sheetData>
  <mergeCells count="34">
    <mergeCell ref="L10:L12"/>
    <mergeCell ref="M10:M12"/>
    <mergeCell ref="N7:P8"/>
    <mergeCell ref="N9:N12"/>
    <mergeCell ref="O9:P9"/>
    <mergeCell ref="O10:O12"/>
    <mergeCell ref="P10:P12"/>
    <mergeCell ref="J23:J27"/>
    <mergeCell ref="C7:C12"/>
    <mergeCell ref="A6:A12"/>
    <mergeCell ref="B6:B12"/>
    <mergeCell ref="H9:I9"/>
    <mergeCell ref="G9:G12"/>
    <mergeCell ref="H10:H12"/>
    <mergeCell ref="I10:I12"/>
    <mergeCell ref="C6:I6"/>
    <mergeCell ref="G7:I8"/>
    <mergeCell ref="C23:C27"/>
    <mergeCell ref="A1:Q1"/>
    <mergeCell ref="M5:Q5"/>
    <mergeCell ref="E10:E12"/>
    <mergeCell ref="F10:F12"/>
    <mergeCell ref="D9:D12"/>
    <mergeCell ref="E9:F9"/>
    <mergeCell ref="D7:F8"/>
    <mergeCell ref="A2:Q2"/>
    <mergeCell ref="J7:J12"/>
    <mergeCell ref="K7:M8"/>
    <mergeCell ref="K9:K12"/>
    <mergeCell ref="Q6:Q12"/>
    <mergeCell ref="A3:Q3"/>
    <mergeCell ref="A4:Q4"/>
    <mergeCell ref="J6:P6"/>
    <mergeCell ref="L9:M9"/>
  </mergeCells>
  <pageMargins left="0" right="0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7" workbookViewId="0">
      <selection activeCell="B66" sqref="B66:AA66"/>
    </sheetView>
  </sheetViews>
  <sheetFormatPr defaultRowHeight="17.649999999999999"/>
  <cols>
    <col min="1" max="1" width="4.68359375" customWidth="1"/>
    <col min="2" max="2" width="33.41796875" customWidth="1"/>
    <col min="3" max="3" width="12.68359375" customWidth="1"/>
    <col min="4" max="4" width="10.41796875" customWidth="1"/>
    <col min="5" max="5" width="9.7890625" customWidth="1"/>
    <col min="6" max="6" width="12.5234375" customWidth="1"/>
    <col min="7" max="7" width="11.3125" customWidth="1"/>
    <col min="8" max="8" width="11.41796875" customWidth="1"/>
  </cols>
  <sheetData>
    <row r="1" spans="1:9">
      <c r="A1" s="244" t="s">
        <v>142</v>
      </c>
      <c r="B1" s="244"/>
      <c r="C1" s="244"/>
      <c r="D1" s="244"/>
      <c r="E1" s="244"/>
      <c r="F1" s="244"/>
      <c r="G1" s="244"/>
      <c r="H1" s="244"/>
      <c r="I1" s="244"/>
    </row>
    <row r="2" spans="1:9" ht="56.25" customHeight="1">
      <c r="A2" s="252" t="s">
        <v>137</v>
      </c>
      <c r="B2" s="252"/>
      <c r="C2" s="252"/>
      <c r="D2" s="252"/>
      <c r="E2" s="252"/>
      <c r="F2" s="252"/>
      <c r="G2" s="252"/>
      <c r="H2" s="252"/>
      <c r="I2" s="252"/>
    </row>
    <row r="3" spans="1:9">
      <c r="A3" s="284" t="s">
        <v>183</v>
      </c>
      <c r="B3" s="284"/>
      <c r="C3" s="284"/>
      <c r="D3" s="284"/>
      <c r="E3" s="284"/>
      <c r="F3" s="284"/>
      <c r="G3" s="284"/>
      <c r="H3" s="284"/>
      <c r="I3" s="284"/>
    </row>
    <row r="4" spans="1:9">
      <c r="A4" s="256" t="e">
        <f>#REF!</f>
        <v>#REF!</v>
      </c>
      <c r="B4" s="256"/>
      <c r="C4" s="256"/>
      <c r="D4" s="256"/>
      <c r="E4" s="256"/>
      <c r="F4" s="256"/>
      <c r="G4" s="256"/>
      <c r="H4" s="256"/>
      <c r="I4" s="256"/>
    </row>
    <row r="5" spans="1:9" s="16" customFormat="1">
      <c r="H5" s="248" t="s">
        <v>92</v>
      </c>
      <c r="I5" s="248"/>
    </row>
    <row r="6" spans="1:9" ht="36.75" customHeight="1">
      <c r="A6" s="272" t="s">
        <v>2</v>
      </c>
      <c r="B6" s="272" t="s">
        <v>43</v>
      </c>
      <c r="C6" s="278" t="s">
        <v>181</v>
      </c>
      <c r="D6" s="279"/>
      <c r="E6" s="280"/>
      <c r="F6" s="278" t="s">
        <v>182</v>
      </c>
      <c r="G6" s="279"/>
      <c r="H6" s="279"/>
      <c r="I6" s="281" t="s">
        <v>4</v>
      </c>
    </row>
    <row r="7" spans="1:9" ht="35.25" customHeight="1">
      <c r="A7" s="273"/>
      <c r="B7" s="273"/>
      <c r="C7" s="272" t="s">
        <v>96</v>
      </c>
      <c r="D7" s="272" t="s">
        <v>180</v>
      </c>
      <c r="E7" s="275" t="s">
        <v>40</v>
      </c>
      <c r="F7" s="272" t="s">
        <v>96</v>
      </c>
      <c r="G7" s="272" t="s">
        <v>180</v>
      </c>
      <c r="H7" s="275" t="s">
        <v>40</v>
      </c>
      <c r="I7" s="282"/>
    </row>
    <row r="8" spans="1:9">
      <c r="A8" s="273"/>
      <c r="B8" s="273"/>
      <c r="C8" s="273"/>
      <c r="D8" s="273"/>
      <c r="E8" s="276"/>
      <c r="F8" s="273"/>
      <c r="G8" s="273"/>
      <c r="H8" s="276"/>
      <c r="I8" s="282"/>
    </row>
    <row r="9" spans="1:9" ht="18.75" customHeight="1">
      <c r="A9" s="273"/>
      <c r="B9" s="273"/>
      <c r="C9" s="273"/>
      <c r="D9" s="273"/>
      <c r="E9" s="276"/>
      <c r="F9" s="273"/>
      <c r="G9" s="273"/>
      <c r="H9" s="276"/>
      <c r="I9" s="282"/>
    </row>
    <row r="10" spans="1:9" ht="18.75" customHeight="1">
      <c r="A10" s="273"/>
      <c r="B10" s="273"/>
      <c r="C10" s="273"/>
      <c r="D10" s="273"/>
      <c r="E10" s="276"/>
      <c r="F10" s="273"/>
      <c r="G10" s="273"/>
      <c r="H10" s="276"/>
      <c r="I10" s="282"/>
    </row>
    <row r="11" spans="1:9" ht="8.25" customHeight="1">
      <c r="A11" s="273"/>
      <c r="B11" s="273"/>
      <c r="C11" s="273"/>
      <c r="D11" s="273"/>
      <c r="E11" s="276"/>
      <c r="F11" s="273"/>
      <c r="G11" s="273"/>
      <c r="H11" s="276"/>
      <c r="I11" s="282"/>
    </row>
    <row r="12" spans="1:9" ht="4.5" hidden="1" customHeight="1">
      <c r="A12" s="274"/>
      <c r="B12" s="274"/>
      <c r="C12" s="274"/>
      <c r="D12" s="274"/>
      <c r="E12" s="277"/>
      <c r="F12" s="25"/>
      <c r="G12" s="274"/>
      <c r="H12" s="277"/>
      <c r="I12" s="283"/>
    </row>
    <row r="13" spans="1:9" ht="22.5" customHeight="1">
      <c r="A13" s="94"/>
      <c r="B13" s="94" t="s">
        <v>42</v>
      </c>
      <c r="C13" s="94"/>
      <c r="D13" s="95">
        <f>D14+D18</f>
        <v>42783</v>
      </c>
      <c r="E13" s="95">
        <f>E14+E18</f>
        <v>4508</v>
      </c>
      <c r="F13" s="95"/>
      <c r="G13" s="95">
        <f>G14+G18</f>
        <v>42783</v>
      </c>
      <c r="H13" s="95">
        <f>H14+H18</f>
        <v>4508</v>
      </c>
      <c r="I13" s="96"/>
    </row>
    <row r="14" spans="1:9" ht="30">
      <c r="A14" s="97" t="s">
        <v>55</v>
      </c>
      <c r="B14" s="98" t="s">
        <v>184</v>
      </c>
      <c r="C14" s="98"/>
      <c r="D14" s="99">
        <f>SUM(D15:D17)</f>
        <v>13025</v>
      </c>
      <c r="E14" s="99">
        <f>SUM(E15:E17)</f>
        <v>850</v>
      </c>
      <c r="F14" s="99"/>
      <c r="G14" s="99">
        <f>SUM(G15:G17)</f>
        <v>13025</v>
      </c>
      <c r="H14" s="99">
        <f>SUM(H15:H17)</f>
        <v>850</v>
      </c>
      <c r="I14" s="100"/>
    </row>
    <row r="15" spans="1:9" ht="60" customHeight="1">
      <c r="A15" s="101">
        <v>1</v>
      </c>
      <c r="B15" s="102" t="s">
        <v>70</v>
      </c>
      <c r="C15" s="285" t="s">
        <v>66</v>
      </c>
      <c r="D15" s="100">
        <v>785</v>
      </c>
      <c r="E15" s="100">
        <v>0</v>
      </c>
      <c r="F15" s="285" t="s">
        <v>66</v>
      </c>
      <c r="G15" s="100">
        <v>785</v>
      </c>
      <c r="H15" s="100">
        <v>0</v>
      </c>
      <c r="I15" s="100"/>
    </row>
    <row r="16" spans="1:9" ht="42.75" customHeight="1">
      <c r="A16" s="101">
        <v>2</v>
      </c>
      <c r="B16" s="102" t="s">
        <v>71</v>
      </c>
      <c r="C16" s="285"/>
      <c r="D16" s="100">
        <v>11990</v>
      </c>
      <c r="E16" s="100">
        <v>850</v>
      </c>
      <c r="F16" s="285"/>
      <c r="G16" s="100">
        <v>11990</v>
      </c>
      <c r="H16" s="100">
        <v>850</v>
      </c>
      <c r="I16" s="100"/>
    </row>
    <row r="17" spans="1:9" ht="50.25" customHeight="1">
      <c r="A17" s="101">
        <v>3</v>
      </c>
      <c r="B17" s="102" t="s">
        <v>91</v>
      </c>
      <c r="C17" s="100" t="s">
        <v>97</v>
      </c>
      <c r="D17" s="100">
        <v>250</v>
      </c>
      <c r="E17" s="100"/>
      <c r="F17" s="100" t="s">
        <v>97</v>
      </c>
      <c r="G17" s="100">
        <v>250</v>
      </c>
      <c r="H17" s="100"/>
      <c r="I17" s="100"/>
    </row>
    <row r="18" spans="1:9" s="26" customFormat="1" ht="38.25" customHeight="1">
      <c r="A18" s="97" t="s">
        <v>64</v>
      </c>
      <c r="B18" s="103" t="s">
        <v>72</v>
      </c>
      <c r="C18" s="99"/>
      <c r="D18" s="99">
        <f>D19+D20</f>
        <v>29758</v>
      </c>
      <c r="E18" s="99">
        <f>E19+E20</f>
        <v>3658</v>
      </c>
      <c r="F18" s="99"/>
      <c r="G18" s="99">
        <f>G19+G20</f>
        <v>29758</v>
      </c>
      <c r="H18" s="99">
        <f>H19+H20</f>
        <v>3658</v>
      </c>
      <c r="I18" s="99"/>
    </row>
    <row r="19" spans="1:9" ht="60" customHeight="1">
      <c r="A19" s="101">
        <v>1</v>
      </c>
      <c r="B19" s="102" t="s">
        <v>73</v>
      </c>
      <c r="C19" s="285" t="s">
        <v>66</v>
      </c>
      <c r="D19" s="100">
        <v>8342</v>
      </c>
      <c r="E19" s="100">
        <v>542</v>
      </c>
      <c r="F19" s="285" t="s">
        <v>66</v>
      </c>
      <c r="G19" s="100">
        <v>8342</v>
      </c>
      <c r="H19" s="100">
        <v>542</v>
      </c>
      <c r="I19" s="100"/>
    </row>
    <row r="20" spans="1:9" ht="75" customHeight="1">
      <c r="A20" s="104">
        <v>2</v>
      </c>
      <c r="B20" s="105" t="s">
        <v>74</v>
      </c>
      <c r="C20" s="286"/>
      <c r="D20" s="107">
        <v>21416</v>
      </c>
      <c r="E20" s="106">
        <v>3116</v>
      </c>
      <c r="F20" s="286"/>
      <c r="G20" s="107">
        <v>21416</v>
      </c>
      <c r="H20" s="106">
        <v>3116</v>
      </c>
      <c r="I20" s="106"/>
    </row>
    <row r="21" spans="1:9" ht="7.5" customHeight="1">
      <c r="A21" s="108"/>
      <c r="B21" s="108"/>
      <c r="C21" s="108"/>
      <c r="D21" s="108"/>
      <c r="E21" s="108"/>
      <c r="F21" s="108"/>
      <c r="G21" s="108"/>
      <c r="H21" s="108"/>
      <c r="I21" s="108"/>
    </row>
  </sheetData>
  <mergeCells count="20">
    <mergeCell ref="C19:C20"/>
    <mergeCell ref="F19:F20"/>
    <mergeCell ref="C15:C16"/>
    <mergeCell ref="F15:F16"/>
    <mergeCell ref="D7:D12"/>
    <mergeCell ref="G7:G12"/>
    <mergeCell ref="H7:H12"/>
    <mergeCell ref="F7:F11"/>
    <mergeCell ref="E7:E12"/>
    <mergeCell ref="A1:I1"/>
    <mergeCell ref="A2:I2"/>
    <mergeCell ref="H5:I5"/>
    <mergeCell ref="A6:A12"/>
    <mergeCell ref="B6:B12"/>
    <mergeCell ref="C6:E6"/>
    <mergeCell ref="F6:H6"/>
    <mergeCell ref="I6:I12"/>
    <mergeCell ref="C7:C12"/>
    <mergeCell ref="A3:I3"/>
    <mergeCell ref="A4:I4"/>
  </mergeCells>
  <pageMargins left="0.31496062992125984" right="0.31496062992125984" top="0.15748031496062992" bottom="0.15748031496062992" header="0.31496062992125984" footer="0.31496062992125984"/>
  <pageSetup paperSize="9"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A6" zoomScale="85" zoomScaleNormal="85" workbookViewId="0">
      <selection activeCell="B66" sqref="B66:AA66"/>
    </sheetView>
  </sheetViews>
  <sheetFormatPr defaultColWidth="8.7890625" defaultRowHeight="17.649999999999999"/>
  <cols>
    <col min="1" max="1" width="3.5234375" style="8" customWidth="1"/>
    <col min="2" max="2" width="10.20703125" style="2" customWidth="1"/>
    <col min="3" max="3" width="7.7890625" style="3" hidden="1" customWidth="1"/>
    <col min="4" max="4" width="8" style="3" hidden="1" customWidth="1"/>
    <col min="5" max="5" width="8.20703125" style="3" hidden="1" customWidth="1"/>
    <col min="6" max="8" width="0" style="3" hidden="1" customWidth="1"/>
    <col min="9" max="9" width="8.20703125" style="3" customWidth="1"/>
    <col min="10" max="10" width="8.7890625" style="3"/>
    <col min="11" max="11" width="8.3125" style="3" customWidth="1"/>
    <col min="12" max="12" width="7.41796875" style="3" customWidth="1"/>
    <col min="13" max="13" width="7.20703125" style="3" customWidth="1"/>
    <col min="14" max="14" width="7.7890625" style="3" customWidth="1"/>
    <col min="15" max="16" width="8.20703125" style="9" customWidth="1"/>
    <col min="17" max="17" width="7.41796875" style="9" customWidth="1"/>
    <col min="18" max="18" width="9.7890625" style="4" customWidth="1"/>
    <col min="19" max="19" width="8.20703125" style="4" customWidth="1"/>
    <col min="20" max="20" width="7.68359375" style="4" customWidth="1"/>
    <col min="21" max="21" width="6.5234375" style="4" customWidth="1"/>
    <col min="22" max="22" width="7.3125" style="3" customWidth="1"/>
    <col min="23" max="23" width="7.68359375" style="3" customWidth="1"/>
    <col min="24" max="24" width="6.41796875" style="3" customWidth="1"/>
    <col min="25" max="25" width="7.20703125" style="1" customWidth="1"/>
    <col min="26" max="26" width="7.7890625" style="1" customWidth="1"/>
    <col min="27" max="27" width="6.20703125" style="1" customWidth="1"/>
    <col min="28" max="16384" width="8.7890625" style="1"/>
  </cols>
  <sheetData>
    <row r="1" spans="1:27" ht="19.5" customHeight="1">
      <c r="A1" s="185" t="s">
        <v>143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72"/>
      <c r="AA1" s="72"/>
    </row>
    <row r="2" spans="1:27" ht="31.5" customHeight="1">
      <c r="A2" s="186" t="s">
        <v>135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27">
      <c r="A3" s="185" t="s">
        <v>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1:27" ht="23.25" customHeight="1">
      <c r="A4" s="198" t="e">
        <f>#REF!</f>
        <v>#REF!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</row>
    <row r="5" spans="1:27" ht="18.75" customHeight="1">
      <c r="A5" s="297" t="s">
        <v>1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</row>
    <row r="6" spans="1:27" ht="18.75" customHeight="1">
      <c r="A6" s="296" t="s">
        <v>2</v>
      </c>
      <c r="B6" s="289" t="s">
        <v>185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1"/>
      <c r="R6" s="289" t="s">
        <v>186</v>
      </c>
      <c r="S6" s="290"/>
      <c r="T6" s="290"/>
      <c r="U6" s="290"/>
      <c r="V6" s="290"/>
      <c r="W6" s="290"/>
      <c r="X6" s="290"/>
      <c r="Y6" s="290"/>
      <c r="Z6" s="290"/>
      <c r="AA6" s="291"/>
    </row>
    <row r="7" spans="1:27">
      <c r="A7" s="296"/>
      <c r="B7" s="292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4"/>
      <c r="R7" s="292"/>
      <c r="S7" s="293"/>
      <c r="T7" s="293"/>
      <c r="U7" s="293"/>
      <c r="V7" s="293"/>
      <c r="W7" s="293"/>
      <c r="X7" s="293"/>
      <c r="Y7" s="293"/>
      <c r="Z7" s="293"/>
      <c r="AA7" s="294"/>
    </row>
    <row r="8" spans="1:27" ht="18.75" customHeight="1">
      <c r="A8" s="296"/>
      <c r="B8" s="287" t="s">
        <v>96</v>
      </c>
      <c r="C8" s="296" t="s">
        <v>5</v>
      </c>
      <c r="D8" s="296" t="s">
        <v>6</v>
      </c>
      <c r="E8" s="296"/>
      <c r="F8" s="296" t="s">
        <v>5</v>
      </c>
      <c r="G8" s="296" t="s">
        <v>6</v>
      </c>
      <c r="H8" s="296"/>
      <c r="I8" s="289" t="s">
        <v>50</v>
      </c>
      <c r="J8" s="290"/>
      <c r="K8" s="291"/>
      <c r="L8" s="289" t="s">
        <v>40</v>
      </c>
      <c r="M8" s="290"/>
      <c r="N8" s="291"/>
      <c r="O8" s="295" t="s">
        <v>41</v>
      </c>
      <c r="P8" s="295"/>
      <c r="Q8" s="295"/>
      <c r="R8" s="287" t="s">
        <v>96</v>
      </c>
      <c r="S8" s="289" t="s">
        <v>50</v>
      </c>
      <c r="T8" s="290"/>
      <c r="U8" s="291"/>
      <c r="V8" s="296" t="s">
        <v>40</v>
      </c>
      <c r="W8" s="296"/>
      <c r="X8" s="296"/>
      <c r="Y8" s="295" t="s">
        <v>41</v>
      </c>
      <c r="Z8" s="295"/>
      <c r="AA8" s="295"/>
    </row>
    <row r="9" spans="1:27">
      <c r="A9" s="296"/>
      <c r="B9" s="298"/>
      <c r="C9" s="296"/>
      <c r="D9" s="296"/>
      <c r="E9" s="296"/>
      <c r="F9" s="296"/>
      <c r="G9" s="296"/>
      <c r="H9" s="296"/>
      <c r="I9" s="292"/>
      <c r="J9" s="293"/>
      <c r="K9" s="294"/>
      <c r="L9" s="292"/>
      <c r="M9" s="293"/>
      <c r="N9" s="294"/>
      <c r="O9" s="295"/>
      <c r="P9" s="295"/>
      <c r="Q9" s="295"/>
      <c r="R9" s="298"/>
      <c r="S9" s="292"/>
      <c r="T9" s="293"/>
      <c r="U9" s="294"/>
      <c r="V9" s="296"/>
      <c r="W9" s="296"/>
      <c r="X9" s="296"/>
      <c r="Y9" s="295"/>
      <c r="Z9" s="295"/>
      <c r="AA9" s="295"/>
    </row>
    <row r="10" spans="1:27" ht="18.75" customHeight="1">
      <c r="A10" s="296"/>
      <c r="B10" s="298"/>
      <c r="C10" s="296"/>
      <c r="D10" s="296" t="s">
        <v>8</v>
      </c>
      <c r="E10" s="296" t="s">
        <v>9</v>
      </c>
      <c r="F10" s="296"/>
      <c r="G10" s="296" t="s">
        <v>8</v>
      </c>
      <c r="H10" s="296" t="s">
        <v>9</v>
      </c>
      <c r="I10" s="287" t="s">
        <v>5</v>
      </c>
      <c r="J10" s="287" t="s">
        <v>8</v>
      </c>
      <c r="K10" s="287" t="s">
        <v>9</v>
      </c>
      <c r="L10" s="287" t="s">
        <v>5</v>
      </c>
      <c r="M10" s="287" t="s">
        <v>8</v>
      </c>
      <c r="N10" s="287" t="s">
        <v>9</v>
      </c>
      <c r="O10" s="295" t="s">
        <v>5</v>
      </c>
      <c r="P10" s="295" t="s">
        <v>8</v>
      </c>
      <c r="Q10" s="295" t="s">
        <v>9</v>
      </c>
      <c r="R10" s="298"/>
      <c r="S10" s="287" t="s">
        <v>5</v>
      </c>
      <c r="T10" s="287" t="s">
        <v>8</v>
      </c>
      <c r="U10" s="287" t="s">
        <v>9</v>
      </c>
      <c r="V10" s="296" t="s">
        <v>5</v>
      </c>
      <c r="W10" s="296" t="s">
        <v>8</v>
      </c>
      <c r="X10" s="296" t="s">
        <v>9</v>
      </c>
      <c r="Y10" s="295" t="s">
        <v>5</v>
      </c>
      <c r="Z10" s="295" t="s">
        <v>8</v>
      </c>
      <c r="AA10" s="295" t="s">
        <v>9</v>
      </c>
    </row>
    <row r="11" spans="1:27" ht="30" customHeight="1">
      <c r="A11" s="296"/>
      <c r="B11" s="288"/>
      <c r="C11" s="296"/>
      <c r="D11" s="296"/>
      <c r="E11" s="296"/>
      <c r="F11" s="296"/>
      <c r="G11" s="296"/>
      <c r="H11" s="296"/>
      <c r="I11" s="288"/>
      <c r="J11" s="288"/>
      <c r="K11" s="288"/>
      <c r="L11" s="288"/>
      <c r="M11" s="288"/>
      <c r="N11" s="288"/>
      <c r="O11" s="295"/>
      <c r="P11" s="295"/>
      <c r="Q11" s="295"/>
      <c r="R11" s="288"/>
      <c r="S11" s="288"/>
      <c r="T11" s="288"/>
      <c r="U11" s="288"/>
      <c r="V11" s="296"/>
      <c r="W11" s="296"/>
      <c r="X11" s="296"/>
      <c r="Y11" s="295"/>
      <c r="Z11" s="295"/>
      <c r="AA11" s="295"/>
    </row>
    <row r="12" spans="1:27" ht="36.75" customHeight="1">
      <c r="A12" s="5"/>
      <c r="B12" s="7" t="s">
        <v>42</v>
      </c>
      <c r="C12" s="6" t="e">
        <f>D12+E12</f>
        <v>#REF!</v>
      </c>
      <c r="D12" s="6" t="e">
        <f>D13+#REF!</f>
        <v>#REF!</v>
      </c>
      <c r="E12" s="6" t="e">
        <f>E13+#REF!</f>
        <v>#REF!</v>
      </c>
      <c r="F12" s="6" t="e">
        <f>F13+#REF!</f>
        <v>#REF!</v>
      </c>
      <c r="G12" s="6" t="e">
        <f>G13+#REF!</f>
        <v>#REF!</v>
      </c>
      <c r="H12" s="6" t="e">
        <f>H13+#REF!</f>
        <v>#REF!</v>
      </c>
      <c r="I12" s="6">
        <f>I13</f>
        <v>68634</v>
      </c>
      <c r="J12" s="6">
        <f t="shared" ref="J12:U13" si="0">J13</f>
        <v>63187</v>
      </c>
      <c r="K12" s="6">
        <f t="shared" si="0"/>
        <v>5447</v>
      </c>
      <c r="L12" s="6">
        <f t="shared" si="0"/>
        <v>6318</v>
      </c>
      <c r="M12" s="6">
        <f t="shared" si="0"/>
        <v>6318</v>
      </c>
      <c r="N12" s="6">
        <f t="shared" si="0"/>
        <v>0</v>
      </c>
      <c r="O12" s="6">
        <f t="shared" si="0"/>
        <v>7542</v>
      </c>
      <c r="P12" s="6">
        <f t="shared" si="0"/>
        <v>7542</v>
      </c>
      <c r="Q12" s="6">
        <f t="shared" si="0"/>
        <v>0</v>
      </c>
      <c r="R12" s="6"/>
      <c r="S12" s="6">
        <f t="shared" si="0"/>
        <v>68634</v>
      </c>
      <c r="T12" s="6">
        <f t="shared" si="0"/>
        <v>63187</v>
      </c>
      <c r="U12" s="6">
        <f t="shared" si="0"/>
        <v>5447</v>
      </c>
      <c r="V12" s="6">
        <f>V13</f>
        <v>6318</v>
      </c>
      <c r="W12" s="6">
        <f t="shared" ref="W12:AA12" si="1">W13</f>
        <v>6318</v>
      </c>
      <c r="X12" s="6">
        <f t="shared" si="1"/>
        <v>0</v>
      </c>
      <c r="Y12" s="6">
        <f t="shared" si="1"/>
        <v>7542</v>
      </c>
      <c r="Z12" s="6">
        <f t="shared" si="1"/>
        <v>7542</v>
      </c>
      <c r="AA12" s="6">
        <f t="shared" si="1"/>
        <v>0</v>
      </c>
    </row>
    <row r="13" spans="1:27" s="93" customFormat="1" ht="23.25" customHeight="1">
      <c r="A13" s="89" t="s">
        <v>55</v>
      </c>
      <c r="B13" s="90" t="s">
        <v>93</v>
      </c>
      <c r="C13" s="91" t="e">
        <f>SUM(#REF!)</f>
        <v>#REF!</v>
      </c>
      <c r="D13" s="91" t="e">
        <f>SUM(#REF!)</f>
        <v>#REF!</v>
      </c>
      <c r="E13" s="91" t="e">
        <f>SUM(#REF!)</f>
        <v>#REF!</v>
      </c>
      <c r="F13" s="91" t="e">
        <f>SUM(#REF!)</f>
        <v>#REF!</v>
      </c>
      <c r="G13" s="91" t="e">
        <f>SUM(#REF!)</f>
        <v>#REF!</v>
      </c>
      <c r="H13" s="91" t="e">
        <f>SUM(#REF!)</f>
        <v>#REF!</v>
      </c>
      <c r="I13" s="91">
        <f>I14</f>
        <v>68634</v>
      </c>
      <c r="J13" s="91">
        <f t="shared" si="0"/>
        <v>63187</v>
      </c>
      <c r="K13" s="91">
        <f t="shared" si="0"/>
        <v>5447</v>
      </c>
      <c r="L13" s="91">
        <f t="shared" si="0"/>
        <v>6318</v>
      </c>
      <c r="M13" s="91">
        <f t="shared" si="0"/>
        <v>6318</v>
      </c>
      <c r="N13" s="91">
        <f t="shared" si="0"/>
        <v>0</v>
      </c>
      <c r="O13" s="91">
        <f t="shared" si="0"/>
        <v>7542</v>
      </c>
      <c r="P13" s="91">
        <f t="shared" si="0"/>
        <v>7542</v>
      </c>
      <c r="Q13" s="91">
        <f t="shared" si="0"/>
        <v>0</v>
      </c>
      <c r="R13" s="92" t="s">
        <v>93</v>
      </c>
      <c r="S13" s="91">
        <f>SUM(T13:U13)</f>
        <v>68634</v>
      </c>
      <c r="T13" s="91">
        <v>63187</v>
      </c>
      <c r="U13" s="91">
        <v>5447</v>
      </c>
      <c r="V13" s="91">
        <f>W13+X13</f>
        <v>6318</v>
      </c>
      <c r="W13" s="91">
        <v>6318</v>
      </c>
      <c r="X13" s="91">
        <v>0</v>
      </c>
      <c r="Y13" s="91">
        <f>Z13</f>
        <v>7542</v>
      </c>
      <c r="Z13" s="91">
        <v>7542</v>
      </c>
      <c r="AA13" s="91">
        <v>0</v>
      </c>
    </row>
    <row r="14" spans="1:27" s="22" customFormat="1" ht="56.25">
      <c r="A14" s="19">
        <v>1</v>
      </c>
      <c r="B14" s="88" t="s">
        <v>39</v>
      </c>
      <c r="C14" s="20"/>
      <c r="D14" s="20"/>
      <c r="E14" s="20"/>
      <c r="F14" s="20"/>
      <c r="G14" s="20"/>
      <c r="H14" s="20"/>
      <c r="I14" s="20">
        <f>SUM(J14:K14)</f>
        <v>68634</v>
      </c>
      <c r="J14" s="20">
        <v>63187</v>
      </c>
      <c r="K14" s="20">
        <v>5447</v>
      </c>
      <c r="L14" s="20">
        <f>M14+N14</f>
        <v>6318</v>
      </c>
      <c r="M14" s="20">
        <v>6318</v>
      </c>
      <c r="N14" s="20">
        <v>0</v>
      </c>
      <c r="O14" s="20">
        <f>P14</f>
        <v>7542</v>
      </c>
      <c r="P14" s="20">
        <v>7542</v>
      </c>
      <c r="Q14" s="20">
        <v>0</v>
      </c>
      <c r="R14" s="21" t="s">
        <v>93</v>
      </c>
      <c r="S14" s="20">
        <f>SUM(T14:U14)</f>
        <v>68634</v>
      </c>
      <c r="T14" s="20">
        <v>63187</v>
      </c>
      <c r="U14" s="20">
        <v>5447</v>
      </c>
      <c r="V14" s="20">
        <f>W14+X14</f>
        <v>6318</v>
      </c>
      <c r="W14" s="20">
        <v>6318</v>
      </c>
      <c r="X14" s="20">
        <v>0</v>
      </c>
      <c r="Y14" s="20">
        <f>Z14</f>
        <v>7542</v>
      </c>
      <c r="Z14" s="20">
        <v>7542</v>
      </c>
      <c r="AA14" s="20">
        <v>0</v>
      </c>
    </row>
    <row r="15" spans="1:27">
      <c r="A15" s="82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85"/>
      <c r="Q15" s="85"/>
      <c r="R15" s="86"/>
      <c r="S15" s="86"/>
      <c r="T15" s="86"/>
      <c r="U15" s="86"/>
      <c r="V15" s="84"/>
      <c r="W15" s="84"/>
      <c r="X15" s="84"/>
      <c r="Y15" s="87"/>
      <c r="Z15" s="87"/>
      <c r="AA15" s="87"/>
    </row>
  </sheetData>
  <mergeCells count="42">
    <mergeCell ref="AA10:AA11"/>
    <mergeCell ref="R6:AA7"/>
    <mergeCell ref="B6:Q7"/>
    <mergeCell ref="B8:B11"/>
    <mergeCell ref="R8:R11"/>
    <mergeCell ref="X10:X11"/>
    <mergeCell ref="D10:D11"/>
    <mergeCell ref="E10:E11"/>
    <mergeCell ref="G10:G11"/>
    <mergeCell ref="H10:H11"/>
    <mergeCell ref="L10:L11"/>
    <mergeCell ref="M10:M11"/>
    <mergeCell ref="O8:Q9"/>
    <mergeCell ref="U10:U11"/>
    <mergeCell ref="W10:W11"/>
    <mergeCell ref="I8:K9"/>
    <mergeCell ref="A1:Y1"/>
    <mergeCell ref="A6:A11"/>
    <mergeCell ref="V8:X9"/>
    <mergeCell ref="Y8:AA9"/>
    <mergeCell ref="V10:V11"/>
    <mergeCell ref="Y10:Y11"/>
    <mergeCell ref="Z10:Z11"/>
    <mergeCell ref="C8:C11"/>
    <mergeCell ref="D8:E9"/>
    <mergeCell ref="F8:F11"/>
    <mergeCell ref="G8:H9"/>
    <mergeCell ref="L8:N9"/>
    <mergeCell ref="A4:AA4"/>
    <mergeCell ref="A2:AA2"/>
    <mergeCell ref="A3:AA3"/>
    <mergeCell ref="A5:AA5"/>
    <mergeCell ref="I10:I11"/>
    <mergeCell ref="J10:J11"/>
    <mergeCell ref="K10:K11"/>
    <mergeCell ref="S8:U9"/>
    <mergeCell ref="S10:S11"/>
    <mergeCell ref="T10:T11"/>
    <mergeCell ref="N10:N11"/>
    <mergeCell ref="O10:O11"/>
    <mergeCell ref="P10:P11"/>
    <mergeCell ref="Q10:Q11"/>
  </mergeCells>
  <pageMargins left="0.11811023622047245" right="0.11811023622047245" top="0.74803149606299213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66" sqref="B66:AA66"/>
    </sheetView>
  </sheetViews>
  <sheetFormatPr defaultRowHeight="17.649999999999999"/>
  <cols>
    <col min="1" max="1" width="4.3125" customWidth="1"/>
    <col min="2" max="2" width="38.7890625" customWidth="1"/>
    <col min="3" max="3" width="18.20703125" customWidth="1"/>
    <col min="4" max="4" width="15.7890625" customWidth="1"/>
    <col min="5" max="5" width="16.7890625" style="80" customWidth="1"/>
    <col min="6" max="6" width="12.5234375" customWidth="1"/>
    <col min="7" max="7" width="15.7890625" customWidth="1"/>
  </cols>
  <sheetData>
    <row r="1" spans="1:7" s="30" customFormat="1" ht="18.75">
      <c r="A1" s="299" t="s">
        <v>144</v>
      </c>
      <c r="B1" s="299"/>
      <c r="C1" s="299"/>
      <c r="D1" s="299"/>
      <c r="E1" s="299"/>
      <c r="F1" s="299"/>
      <c r="G1" s="299"/>
    </row>
    <row r="2" spans="1:7" s="30" customFormat="1" ht="18.75">
      <c r="A2" s="299" t="s">
        <v>134</v>
      </c>
      <c r="B2" s="299"/>
      <c r="C2" s="299"/>
      <c r="D2" s="299"/>
      <c r="E2" s="299"/>
      <c r="F2" s="299"/>
      <c r="G2" s="299"/>
    </row>
    <row r="3" spans="1:7" s="30" customFormat="1" ht="18.75">
      <c r="A3" s="299" t="s">
        <v>100</v>
      </c>
      <c r="B3" s="299"/>
      <c r="C3" s="299"/>
      <c r="D3" s="299"/>
      <c r="E3" s="299"/>
      <c r="F3" s="299"/>
      <c r="G3" s="299"/>
    </row>
    <row r="4" spans="1:7" s="30" customFormat="1" ht="18.75">
      <c r="A4" s="300" t="e">
        <f>#REF!</f>
        <v>#REF!</v>
      </c>
      <c r="B4" s="300"/>
      <c r="C4" s="300"/>
      <c r="D4" s="300"/>
      <c r="E4" s="300"/>
      <c r="F4" s="300"/>
      <c r="G4" s="300"/>
    </row>
    <row r="5" spans="1:7" ht="9.75" customHeight="1">
      <c r="A5" s="31"/>
      <c r="B5" s="31"/>
      <c r="C5" s="31"/>
      <c r="D5" s="31"/>
      <c r="E5" s="74"/>
      <c r="F5" s="31"/>
      <c r="G5" s="31"/>
    </row>
    <row r="6" spans="1:7">
      <c r="A6" s="32"/>
      <c r="B6" s="33"/>
      <c r="C6" s="34"/>
      <c r="D6" s="301" t="s">
        <v>51</v>
      </c>
      <c r="E6" s="301"/>
      <c r="F6" s="301"/>
      <c r="G6" s="301"/>
    </row>
    <row r="7" spans="1:7" ht="6.75" customHeight="1">
      <c r="A7" s="318" t="s">
        <v>2</v>
      </c>
      <c r="B7" s="318" t="s">
        <v>101</v>
      </c>
      <c r="C7" s="305" t="s">
        <v>130</v>
      </c>
      <c r="D7" s="306"/>
      <c r="E7" s="311" t="s">
        <v>187</v>
      </c>
      <c r="F7" s="312"/>
      <c r="G7" s="321" t="s">
        <v>4</v>
      </c>
    </row>
    <row r="8" spans="1:7" ht="9.75" customHeight="1">
      <c r="A8" s="319"/>
      <c r="B8" s="319"/>
      <c r="C8" s="307"/>
      <c r="D8" s="308"/>
      <c r="E8" s="313"/>
      <c r="F8" s="314"/>
      <c r="G8" s="321"/>
    </row>
    <row r="9" spans="1:7" ht="6" customHeight="1">
      <c r="A9" s="319"/>
      <c r="B9" s="319"/>
      <c r="C9" s="307"/>
      <c r="D9" s="308"/>
      <c r="E9" s="313"/>
      <c r="F9" s="314"/>
      <c r="G9" s="321"/>
    </row>
    <row r="10" spans="1:7" ht="9.75" customHeight="1">
      <c r="A10" s="319"/>
      <c r="B10" s="319"/>
      <c r="C10" s="309"/>
      <c r="D10" s="310"/>
      <c r="E10" s="313"/>
      <c r="F10" s="314"/>
      <c r="G10" s="321"/>
    </row>
    <row r="11" spans="1:7" ht="65.25" customHeight="1">
      <c r="A11" s="320"/>
      <c r="B11" s="320"/>
      <c r="C11" s="28" t="s">
        <v>131</v>
      </c>
      <c r="D11" s="47" t="s">
        <v>132</v>
      </c>
      <c r="E11" s="28" t="s">
        <v>131</v>
      </c>
      <c r="F11" s="71" t="s">
        <v>133</v>
      </c>
      <c r="G11" s="321"/>
    </row>
    <row r="12" spans="1:7">
      <c r="A12" s="48"/>
      <c r="B12" s="49" t="s">
        <v>42</v>
      </c>
      <c r="C12" s="50"/>
      <c r="D12" s="51">
        <f>D13+D43+D41</f>
        <v>110000</v>
      </c>
      <c r="E12" s="75"/>
      <c r="F12" s="51">
        <f>F13+F43+F41</f>
        <v>110000</v>
      </c>
      <c r="G12" s="52"/>
    </row>
    <row r="13" spans="1:7">
      <c r="A13" s="53">
        <v>1</v>
      </c>
      <c r="B13" s="54" t="s">
        <v>102</v>
      </c>
      <c r="C13" s="55"/>
      <c r="D13" s="56">
        <f>D14+D25</f>
        <v>97000</v>
      </c>
      <c r="E13" s="76"/>
      <c r="F13" s="56">
        <f>F14+F25</f>
        <v>97000</v>
      </c>
      <c r="G13" s="35"/>
    </row>
    <row r="14" spans="1:7" ht="30">
      <c r="A14" s="53" t="s">
        <v>98</v>
      </c>
      <c r="B14" s="54" t="s">
        <v>103</v>
      </c>
      <c r="C14" s="55"/>
      <c r="D14" s="56">
        <f>SUM(D15:D24)</f>
        <v>64500</v>
      </c>
      <c r="E14" s="77"/>
      <c r="F14" s="56">
        <f>SUM(F15:F24)</f>
        <v>64500</v>
      </c>
      <c r="G14" s="35"/>
    </row>
    <row r="15" spans="1:7">
      <c r="A15" s="57">
        <v>1</v>
      </c>
      <c r="B15" s="58" t="s">
        <v>24</v>
      </c>
      <c r="C15" s="302" t="s">
        <v>104</v>
      </c>
      <c r="D15" s="60">
        <v>5000</v>
      </c>
      <c r="E15" s="57" t="s">
        <v>148</v>
      </c>
      <c r="F15" s="60">
        <v>5000</v>
      </c>
      <c r="G15" s="37"/>
    </row>
    <row r="16" spans="1:7">
      <c r="A16" s="57">
        <v>2</v>
      </c>
      <c r="B16" s="58" t="s">
        <v>20</v>
      </c>
      <c r="C16" s="302"/>
      <c r="D16" s="60">
        <v>6000</v>
      </c>
      <c r="E16" s="78" t="s">
        <v>149</v>
      </c>
      <c r="F16" s="60">
        <v>6000</v>
      </c>
      <c r="G16" s="37"/>
    </row>
    <row r="17" spans="1:7">
      <c r="A17" s="57">
        <v>3</v>
      </c>
      <c r="B17" s="58" t="s">
        <v>18</v>
      </c>
      <c r="C17" s="302"/>
      <c r="D17" s="60">
        <v>3500</v>
      </c>
      <c r="E17" s="78" t="s">
        <v>150</v>
      </c>
      <c r="F17" s="60">
        <v>3500</v>
      </c>
      <c r="G17" s="37"/>
    </row>
    <row r="18" spans="1:7">
      <c r="A18" s="57">
        <v>4</v>
      </c>
      <c r="B18" s="58" t="s">
        <v>17</v>
      </c>
      <c r="C18" s="302" t="s">
        <v>105</v>
      </c>
      <c r="D18" s="60">
        <v>5500</v>
      </c>
      <c r="E18" s="78" t="s">
        <v>151</v>
      </c>
      <c r="F18" s="60">
        <v>5500</v>
      </c>
      <c r="G18" s="37"/>
    </row>
    <row r="19" spans="1:7" ht="30.75">
      <c r="A19" s="57">
        <v>5</v>
      </c>
      <c r="B19" s="58" t="s">
        <v>11</v>
      </c>
      <c r="C19" s="302"/>
      <c r="D19" s="60">
        <v>5500</v>
      </c>
      <c r="E19" s="78" t="s">
        <v>152</v>
      </c>
      <c r="F19" s="60">
        <v>5500</v>
      </c>
      <c r="G19" s="37"/>
    </row>
    <row r="20" spans="1:7">
      <c r="A20" s="57">
        <v>6</v>
      </c>
      <c r="B20" s="58" t="s">
        <v>29</v>
      </c>
      <c r="C20" s="302" t="s">
        <v>106</v>
      </c>
      <c r="D20" s="60">
        <v>5500</v>
      </c>
      <c r="E20" s="78" t="s">
        <v>153</v>
      </c>
      <c r="F20" s="60">
        <v>5500</v>
      </c>
      <c r="G20" s="37"/>
    </row>
    <row r="21" spans="1:7">
      <c r="A21" s="57">
        <v>7</v>
      </c>
      <c r="B21" s="58" t="s">
        <v>27</v>
      </c>
      <c r="C21" s="302"/>
      <c r="D21" s="60">
        <v>6500</v>
      </c>
      <c r="E21" s="78" t="s">
        <v>154</v>
      </c>
      <c r="F21" s="60">
        <v>6500</v>
      </c>
      <c r="G21" s="37"/>
    </row>
    <row r="22" spans="1:7">
      <c r="A22" s="57">
        <v>8</v>
      </c>
      <c r="B22" s="58" t="s">
        <v>30</v>
      </c>
      <c r="C22" s="302"/>
      <c r="D22" s="60">
        <v>4000</v>
      </c>
      <c r="E22" s="78" t="s">
        <v>155</v>
      </c>
      <c r="F22" s="60">
        <v>4000</v>
      </c>
      <c r="G22" s="37"/>
    </row>
    <row r="23" spans="1:7">
      <c r="A23" s="57">
        <v>9</v>
      </c>
      <c r="B23" s="58" t="s">
        <v>34</v>
      </c>
      <c r="C23" s="59" t="s">
        <v>107</v>
      </c>
      <c r="D23" s="60">
        <v>3000</v>
      </c>
      <c r="E23" s="78" t="s">
        <v>156</v>
      </c>
      <c r="F23" s="60">
        <v>3000</v>
      </c>
      <c r="G23" s="37"/>
    </row>
    <row r="24" spans="1:7">
      <c r="A24" s="57">
        <v>10</v>
      </c>
      <c r="B24" s="58" t="s">
        <v>10</v>
      </c>
      <c r="C24" s="59" t="s">
        <v>108</v>
      </c>
      <c r="D24" s="60">
        <v>20000</v>
      </c>
      <c r="E24" s="78" t="s">
        <v>157</v>
      </c>
      <c r="F24" s="60">
        <v>20000</v>
      </c>
      <c r="G24" s="35"/>
    </row>
    <row r="25" spans="1:7" ht="30">
      <c r="A25" s="53" t="s">
        <v>99</v>
      </c>
      <c r="B25" s="54" t="s">
        <v>109</v>
      </c>
      <c r="C25" s="59"/>
      <c r="D25" s="56">
        <f>SUM(D26:D40)</f>
        <v>32500</v>
      </c>
      <c r="E25" s="77"/>
      <c r="F25" s="56">
        <f>SUM(F26:F40)</f>
        <v>32500</v>
      </c>
      <c r="G25" s="37"/>
    </row>
    <row r="26" spans="1:7">
      <c r="A26" s="57">
        <v>1</v>
      </c>
      <c r="B26" s="58" t="s">
        <v>21</v>
      </c>
      <c r="C26" s="302" t="s">
        <v>104</v>
      </c>
      <c r="D26" s="60">
        <v>2000</v>
      </c>
      <c r="E26" s="57" t="s">
        <v>158</v>
      </c>
      <c r="F26" s="60">
        <v>2000</v>
      </c>
      <c r="G26" s="37"/>
    </row>
    <row r="27" spans="1:7">
      <c r="A27" s="57">
        <v>2</v>
      </c>
      <c r="B27" s="58" t="s">
        <v>19</v>
      </c>
      <c r="C27" s="302"/>
      <c r="D27" s="60">
        <v>2000</v>
      </c>
      <c r="E27" s="78" t="s">
        <v>150</v>
      </c>
      <c r="F27" s="60">
        <v>2000</v>
      </c>
      <c r="G27" s="37"/>
    </row>
    <row r="28" spans="1:7">
      <c r="A28" s="57">
        <v>3</v>
      </c>
      <c r="B28" s="58" t="s">
        <v>22</v>
      </c>
      <c r="C28" s="302"/>
      <c r="D28" s="60">
        <v>2000</v>
      </c>
      <c r="E28" s="57" t="s">
        <v>158</v>
      </c>
      <c r="F28" s="60">
        <v>2000</v>
      </c>
      <c r="G28" s="37"/>
    </row>
    <row r="29" spans="1:7">
      <c r="A29" s="57">
        <v>4</v>
      </c>
      <c r="B29" s="58" t="s">
        <v>23</v>
      </c>
      <c r="C29" s="302"/>
      <c r="D29" s="60">
        <v>2000</v>
      </c>
      <c r="E29" s="78" t="s">
        <v>159</v>
      </c>
      <c r="F29" s="60">
        <v>2000</v>
      </c>
      <c r="G29" s="37"/>
    </row>
    <row r="30" spans="1:7">
      <c r="A30" s="57">
        <v>5</v>
      </c>
      <c r="B30" s="58" t="s">
        <v>13</v>
      </c>
      <c r="C30" s="302" t="s">
        <v>105</v>
      </c>
      <c r="D30" s="60">
        <v>2000</v>
      </c>
      <c r="E30" s="315" t="s">
        <v>160</v>
      </c>
      <c r="F30" s="60">
        <v>2000</v>
      </c>
      <c r="G30" s="37"/>
    </row>
    <row r="31" spans="1:7">
      <c r="A31" s="57">
        <v>6</v>
      </c>
      <c r="B31" s="58" t="s">
        <v>12</v>
      </c>
      <c r="C31" s="302"/>
      <c r="D31" s="60">
        <v>2000</v>
      </c>
      <c r="E31" s="316"/>
      <c r="F31" s="60">
        <v>2000</v>
      </c>
      <c r="G31" s="37"/>
    </row>
    <row r="32" spans="1:7">
      <c r="A32" s="57">
        <v>7</v>
      </c>
      <c r="B32" s="58" t="s">
        <v>16</v>
      </c>
      <c r="C32" s="302"/>
      <c r="D32" s="60">
        <v>2000</v>
      </c>
      <c r="E32" s="315" t="s">
        <v>161</v>
      </c>
      <c r="F32" s="60">
        <v>2000</v>
      </c>
      <c r="G32" s="37"/>
    </row>
    <row r="33" spans="1:7">
      <c r="A33" s="57">
        <v>8</v>
      </c>
      <c r="B33" s="58" t="s">
        <v>15</v>
      </c>
      <c r="C33" s="302"/>
      <c r="D33" s="60">
        <v>2000</v>
      </c>
      <c r="E33" s="317"/>
      <c r="F33" s="60">
        <v>2000</v>
      </c>
      <c r="G33" s="37"/>
    </row>
    <row r="34" spans="1:7">
      <c r="A34" s="57">
        <v>9</v>
      </c>
      <c r="B34" s="58" t="s">
        <v>14</v>
      </c>
      <c r="C34" s="302"/>
      <c r="D34" s="60">
        <v>2000</v>
      </c>
      <c r="E34" s="316"/>
      <c r="F34" s="60">
        <v>2000</v>
      </c>
      <c r="G34" s="37"/>
    </row>
    <row r="35" spans="1:7">
      <c r="A35" s="57">
        <v>10</v>
      </c>
      <c r="B35" s="58" t="s">
        <v>28</v>
      </c>
      <c r="C35" s="302" t="s">
        <v>106</v>
      </c>
      <c r="D35" s="60">
        <v>2000</v>
      </c>
      <c r="E35" s="78" t="s">
        <v>162</v>
      </c>
      <c r="F35" s="60">
        <v>2000</v>
      </c>
      <c r="G35" s="37"/>
    </row>
    <row r="36" spans="1:7">
      <c r="A36" s="57">
        <v>11</v>
      </c>
      <c r="B36" s="58" t="s">
        <v>32</v>
      </c>
      <c r="C36" s="302"/>
      <c r="D36" s="60">
        <v>2000</v>
      </c>
      <c r="E36" s="78" t="s">
        <v>163</v>
      </c>
      <c r="F36" s="60">
        <v>2000</v>
      </c>
      <c r="G36" s="37"/>
    </row>
    <row r="37" spans="1:7">
      <c r="A37" s="57">
        <v>12</v>
      </c>
      <c r="B37" s="58" t="s">
        <v>31</v>
      </c>
      <c r="C37" s="302"/>
      <c r="D37" s="60">
        <v>2000</v>
      </c>
      <c r="E37" s="57" t="s">
        <v>164</v>
      </c>
      <c r="F37" s="60">
        <v>2000</v>
      </c>
      <c r="G37" s="37"/>
    </row>
    <row r="38" spans="1:7">
      <c r="A38" s="57">
        <v>13</v>
      </c>
      <c r="B38" s="58" t="s">
        <v>33</v>
      </c>
      <c r="C38" s="59" t="s">
        <v>107</v>
      </c>
      <c r="D38" s="60">
        <v>3500</v>
      </c>
      <c r="E38" s="78" t="s">
        <v>165</v>
      </c>
      <c r="F38" s="60">
        <v>3500</v>
      </c>
      <c r="G38" s="37"/>
    </row>
    <row r="39" spans="1:7" ht="30.75">
      <c r="A39" s="57">
        <v>14</v>
      </c>
      <c r="B39" s="58" t="s">
        <v>26</v>
      </c>
      <c r="C39" s="302" t="s">
        <v>110</v>
      </c>
      <c r="D39" s="60">
        <v>2000</v>
      </c>
      <c r="E39" s="78" t="s">
        <v>166</v>
      </c>
      <c r="F39" s="60">
        <v>2000</v>
      </c>
      <c r="G39" s="37"/>
    </row>
    <row r="40" spans="1:7">
      <c r="A40" s="57">
        <v>15</v>
      </c>
      <c r="B40" s="58" t="s">
        <v>25</v>
      </c>
      <c r="C40" s="302"/>
      <c r="D40" s="60">
        <v>3000</v>
      </c>
      <c r="E40" s="78" t="s">
        <v>167</v>
      </c>
      <c r="F40" s="60">
        <v>3000</v>
      </c>
      <c r="G40" s="37"/>
    </row>
    <row r="41" spans="1:7">
      <c r="A41" s="53">
        <v>2</v>
      </c>
      <c r="B41" s="61" t="s">
        <v>111</v>
      </c>
      <c r="C41" s="62"/>
      <c r="D41" s="56">
        <f>D42</f>
        <v>7000</v>
      </c>
      <c r="E41" s="77"/>
      <c r="F41" s="56">
        <f>F42</f>
        <v>7000</v>
      </c>
      <c r="G41" s="36"/>
    </row>
    <row r="42" spans="1:7" ht="30.75">
      <c r="A42" s="63" t="s">
        <v>112</v>
      </c>
      <c r="B42" s="58" t="s">
        <v>113</v>
      </c>
      <c r="C42" s="59" t="s">
        <v>114</v>
      </c>
      <c r="D42" s="60">
        <v>7000</v>
      </c>
      <c r="E42" s="59" t="s">
        <v>66</v>
      </c>
      <c r="F42" s="60">
        <v>7000</v>
      </c>
      <c r="G42" s="37"/>
    </row>
    <row r="43" spans="1:7" s="39" customFormat="1" ht="30">
      <c r="A43" s="53">
        <v>3</v>
      </c>
      <c r="B43" s="54" t="s">
        <v>115</v>
      </c>
      <c r="C43" s="64"/>
      <c r="D43" s="56">
        <f>D44+D46+D48+D51</f>
        <v>6000</v>
      </c>
      <c r="E43" s="77"/>
      <c r="F43" s="56">
        <f>F44+F46+F48+F51</f>
        <v>6000</v>
      </c>
      <c r="G43" s="38"/>
    </row>
    <row r="44" spans="1:7" s="39" customFormat="1">
      <c r="A44" s="65" t="s">
        <v>116</v>
      </c>
      <c r="B44" s="66" t="s">
        <v>117</v>
      </c>
      <c r="C44" s="27" t="s">
        <v>118</v>
      </c>
      <c r="D44" s="56">
        <v>1000</v>
      </c>
      <c r="E44" s="78" t="s">
        <v>168</v>
      </c>
      <c r="F44" s="56">
        <v>1000</v>
      </c>
      <c r="G44" s="38"/>
    </row>
    <row r="45" spans="1:7" s="39" customFormat="1">
      <c r="A45" s="67" t="s">
        <v>112</v>
      </c>
      <c r="B45" s="68" t="s">
        <v>79</v>
      </c>
      <c r="C45" s="27"/>
      <c r="D45" s="60">
        <v>1000</v>
      </c>
      <c r="E45" s="78"/>
      <c r="F45" s="60">
        <v>1000</v>
      </c>
      <c r="G45" s="38"/>
    </row>
    <row r="46" spans="1:7" s="39" customFormat="1" ht="30.75">
      <c r="A46" s="65" t="s">
        <v>119</v>
      </c>
      <c r="B46" s="69" t="s">
        <v>120</v>
      </c>
      <c r="C46" s="27" t="s">
        <v>121</v>
      </c>
      <c r="D46" s="56">
        <f>SUM(D47:D47)</f>
        <v>1500</v>
      </c>
      <c r="E46" s="78" t="s">
        <v>169</v>
      </c>
      <c r="F46" s="56">
        <f>SUM(F47:F47)</f>
        <v>1500</v>
      </c>
      <c r="G46" s="38"/>
    </row>
    <row r="47" spans="1:7" s="39" customFormat="1">
      <c r="A47" s="67" t="s">
        <v>112</v>
      </c>
      <c r="B47" s="58" t="s">
        <v>80</v>
      </c>
      <c r="C47" s="27"/>
      <c r="D47" s="60">
        <v>1500</v>
      </c>
      <c r="E47" s="78"/>
      <c r="F47" s="60">
        <v>1500</v>
      </c>
      <c r="G47" s="40"/>
    </row>
    <row r="48" spans="1:7" s="39" customFormat="1" ht="30.75">
      <c r="A48" s="65" t="s">
        <v>122</v>
      </c>
      <c r="B48" s="69" t="s">
        <v>123</v>
      </c>
      <c r="C48" s="27" t="s">
        <v>110</v>
      </c>
      <c r="D48" s="56">
        <f>D49+D50</f>
        <v>1500</v>
      </c>
      <c r="E48" s="78" t="s">
        <v>166</v>
      </c>
      <c r="F48" s="56">
        <f>F49+F50</f>
        <v>1500</v>
      </c>
      <c r="G48" s="38"/>
    </row>
    <row r="49" spans="1:7" s="39" customFormat="1" ht="30.75">
      <c r="A49" s="67" t="s">
        <v>112</v>
      </c>
      <c r="B49" s="68" t="s">
        <v>124</v>
      </c>
      <c r="C49" s="70"/>
      <c r="D49" s="60">
        <v>900</v>
      </c>
      <c r="E49" s="78"/>
      <c r="F49" s="60">
        <v>900</v>
      </c>
      <c r="G49" s="38"/>
    </row>
    <row r="50" spans="1:7" s="39" customFormat="1">
      <c r="A50" s="67" t="s">
        <v>112</v>
      </c>
      <c r="B50" s="68" t="s">
        <v>125</v>
      </c>
      <c r="C50" s="70"/>
      <c r="D50" s="60">
        <v>600</v>
      </c>
      <c r="E50" s="78"/>
      <c r="F50" s="60">
        <v>600</v>
      </c>
      <c r="G50" s="38"/>
    </row>
    <row r="51" spans="1:7" s="39" customFormat="1">
      <c r="A51" s="65" t="s">
        <v>126</v>
      </c>
      <c r="B51" s="69" t="s">
        <v>127</v>
      </c>
      <c r="C51" s="27" t="s">
        <v>107</v>
      </c>
      <c r="D51" s="56">
        <f>SUM(D52:D54)</f>
        <v>2000</v>
      </c>
      <c r="E51" s="78" t="s">
        <v>156</v>
      </c>
      <c r="F51" s="56">
        <f>SUM(F52:F54)</f>
        <v>2000</v>
      </c>
      <c r="G51" s="38"/>
    </row>
    <row r="52" spans="1:7" s="39" customFormat="1">
      <c r="A52" s="67" t="s">
        <v>112</v>
      </c>
      <c r="B52" s="58" t="s">
        <v>128</v>
      </c>
      <c r="C52" s="70"/>
      <c r="D52" s="60">
        <v>1000</v>
      </c>
      <c r="E52" s="78"/>
      <c r="F52" s="60">
        <v>1000</v>
      </c>
      <c r="G52" s="40"/>
    </row>
    <row r="53" spans="1:7" s="39" customFormat="1">
      <c r="A53" s="67" t="s">
        <v>112</v>
      </c>
      <c r="B53" s="58" t="s">
        <v>80</v>
      </c>
      <c r="C53" s="70"/>
      <c r="D53" s="60">
        <v>1000</v>
      </c>
      <c r="E53" s="78"/>
      <c r="F53" s="60">
        <v>1000</v>
      </c>
      <c r="G53" s="40"/>
    </row>
    <row r="54" spans="1:7" ht="6" customHeight="1">
      <c r="A54" s="41"/>
      <c r="B54" s="42"/>
      <c r="C54" s="43"/>
      <c r="D54" s="44"/>
      <c r="E54" s="79"/>
      <c r="F54" s="44"/>
      <c r="G54" s="45"/>
    </row>
    <row r="56" spans="1:7" s="46" customFormat="1" ht="37.5" customHeight="1">
      <c r="A56" s="303" t="s">
        <v>129</v>
      </c>
      <c r="B56" s="304"/>
      <c r="C56" s="304"/>
      <c r="D56" s="304"/>
      <c r="E56" s="304"/>
      <c r="F56" s="304"/>
      <c r="G56" s="304"/>
    </row>
  </sheetData>
  <mergeCells count="20">
    <mergeCell ref="C39:C40"/>
    <mergeCell ref="A56:G56"/>
    <mergeCell ref="C7:D10"/>
    <mergeCell ref="E7:F10"/>
    <mergeCell ref="E30:E31"/>
    <mergeCell ref="E32:E34"/>
    <mergeCell ref="C15:C17"/>
    <mergeCell ref="C18:C19"/>
    <mergeCell ref="C20:C22"/>
    <mergeCell ref="C26:C29"/>
    <mergeCell ref="C30:C34"/>
    <mergeCell ref="C35:C37"/>
    <mergeCell ref="A7:A11"/>
    <mergeCell ref="B7:B11"/>
    <mergeCell ref="G7:G11"/>
    <mergeCell ref="A1:G1"/>
    <mergeCell ref="A2:G2"/>
    <mergeCell ref="A3:G3"/>
    <mergeCell ref="A4:G4"/>
    <mergeCell ref="D6:G6"/>
  </mergeCells>
  <phoneticPr fontId="23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NTM</vt:lpstr>
      <vt:lpstr>PL3- xi măng</vt:lpstr>
      <vt:lpstr>PL4 KTTT HTX</vt:lpstr>
      <vt:lpstr>PL5- Nước sạch</vt:lpstr>
      <vt:lpstr>Pl 6-Lâm nghiệp</vt:lpstr>
      <vt:lpstr>PL7- y tế</vt:lpstr>
      <vt:lpstr>PL8-Nguồn tăng thu 2022</vt:lpstr>
      <vt:lpstr>NTM!Print_Area</vt:lpstr>
      <vt:lpstr>NTM!Print_Titles</vt:lpstr>
      <vt:lpstr>'Pl 6-Lâm nghiệp'!Print_Titles</vt:lpstr>
      <vt:lpstr>'PL4 KTTT HTX'!Print_Titles</vt:lpstr>
      <vt:lpstr>'PL5- Nước sạch'!Print_Titles</vt:lpstr>
      <vt:lpstr>'PL7- y tế'!Print_Titles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admin</cp:lastModifiedBy>
  <cp:lastPrinted>2025-08-26T09:13:32Z</cp:lastPrinted>
  <dcterms:created xsi:type="dcterms:W3CDTF">2025-07-17T00:33:11Z</dcterms:created>
  <dcterms:modified xsi:type="dcterms:W3CDTF">2025-12-01T03:26:34Z</dcterms:modified>
</cp:coreProperties>
</file>